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ortfolio 1B" sheetId="1" r:id="rId1"/>
    <sheet name="Portfolio 1C" sheetId="2" r:id="rId2"/>
    <sheet name="Portfolio 2A" sheetId="3" r:id="rId3"/>
    <sheet name="Portfolio 2B" sheetId="4" r:id="rId4"/>
    <sheet name="Portfolio 2C" sheetId="5" r:id="rId5"/>
    <sheet name="Portfolio 3A" sheetId="6" r:id="rId6"/>
    <sheet name="Portfolio 3B" sheetId="7" r:id="rId7"/>
    <sheet name="DashBoard Scheme's AUM" sheetId="8" r:id="rId8"/>
    <sheet name="DashBoard Investment Objective" sheetId="9" r:id="rId9"/>
    <sheet name="DashBoard Portfolio Disclosure" sheetId="10" r:id="rId10"/>
    <sheet name="DashBoard Expense Ratio" sheetId="11" r:id="rId11"/>
    <sheet name="DashBoard Past Performance" sheetId="12" r:id="rId12"/>
    <sheet name="Anex A1 Frmt for AAUM disclosur" sheetId="13" r:id="rId13"/>
    <sheet name="Anex A2 Frmt AAUM stateUT wise " sheetId="14" r:id="rId14"/>
    <sheet name="Annexure B Frmt vote cast by MF" sheetId="15" r:id="rId15"/>
    <sheet name="Transaction Report" sheetId="16" r:id="rId16"/>
    <sheet name="XDO_METADATA" sheetId="17" state="hidden" r:id="rId17"/>
  </sheets>
  <externalReferences>
    <externalReference r:id="rId20"/>
    <externalReference r:id="rId21"/>
  </externalReferences>
  <definedNames>
    <definedName name="XDO_?CS_G_PER_ASSET_VAL11?">'Portfolio 1B'!$G$32</definedName>
    <definedName name="XDO_?CS_G_PER_ASSET_VAL11?1?">'Portfolio 1C'!$G$31</definedName>
    <definedName name="XDO_?CS_G_PER_ASSET_VAL11?2?">'Portfolio 2A'!$G$31</definedName>
    <definedName name="XDO_?CS_G_PER_ASSET_VAL11?3?">'Portfolio 2B'!$G$32</definedName>
    <definedName name="XDO_?CS_G_PER_ASSET_VAL11?4?">'Portfolio 2C'!$G$27</definedName>
    <definedName name="XDO_?CS_G_PER_ASSET_VAL11?5?">'Portfolio 3A'!$G$30</definedName>
    <definedName name="XDO_?CS_G_PER_ASSET_VAL11?6?">'Portfolio 3B'!$G$27</definedName>
    <definedName name="XDO_?CS_MARKET_VALUE?">'Portfolio 1B'!$F$12</definedName>
    <definedName name="XDO_?FROM_DATE?">'Portfolio 1B'!$A$3</definedName>
    <definedName name="XDO_?FROM_DATE?1?">'Portfolio 1C'!$A$3</definedName>
    <definedName name="XDO_?FROM_DATE?2?">'Portfolio 2A'!$A$3</definedName>
    <definedName name="XDO_?FROM_DATE?3?">'Portfolio 2B'!$A$3</definedName>
    <definedName name="XDO_?FROM_DATE?4?">'Portfolio 2C'!$A$3</definedName>
    <definedName name="XDO_?FROM_DATE?5?">'Portfolio 3A'!$A$3</definedName>
    <definedName name="XDO_?FROM_DATE?6?">'Portfolio 3B'!$A$3</definedName>
    <definedName name="XDO_?ISIN?">'Portfolio 1B'!$A$10:$A$27</definedName>
    <definedName name="XDO_?ISIN?1?">'Portfolio 1C'!$A$6:$A$23</definedName>
    <definedName name="XDO_?ISIN?10?">'Portfolio 3A'!$A$7:$A$25</definedName>
    <definedName name="XDO_?ISIN?11?">'Portfolio 3B'!$A$6:$A$19</definedName>
    <definedName name="XDO_?ISIN?12?">'Portfolio 3B'!$A$6:$A$22</definedName>
    <definedName name="XDO_?ISIN?2?">'Portfolio 1C'!$A$6:$A$26</definedName>
    <definedName name="XDO_?ISIN?3?">'Portfolio 2A'!$A$6:$A$23</definedName>
    <definedName name="XDO_?ISIN?4?">'Portfolio 2A'!$A$6:$A$26</definedName>
    <definedName name="XDO_?ISIN?5?">'Portfolio 2B'!$A$7:$A$24</definedName>
    <definedName name="XDO_?ISIN?6?">'Portfolio 2B'!$A$7:$A$27</definedName>
    <definedName name="XDO_?ISIN?7?">'Portfolio 2C'!$A$7:$A$19</definedName>
    <definedName name="XDO_?ISIN?8?">'Portfolio 2C'!$A$7:$A$22</definedName>
    <definedName name="XDO_?ISIN?9?">'Portfolio 3A'!$A$7:$A$22</definedName>
    <definedName name="XDO_?ISSUER_NAME?">'Portfolio 1B'!$B$13:$B$27</definedName>
    <definedName name="XDO_?ISSUER_NAME?1?">'Portfolio 1C'!$B$6:$B$23</definedName>
    <definedName name="XDO_?ISSUER_NAME?10?">'Portfolio 3A'!$B$7:$B$25</definedName>
    <definedName name="XDO_?ISSUER_NAME?11?">'Portfolio 3B'!$B$6:$B$19</definedName>
    <definedName name="XDO_?ISSUER_NAME?12?">'Portfolio 3B'!$B$6:$B$22</definedName>
    <definedName name="XDO_?ISSUER_NAME?2?">'Portfolio 1C'!$B$6:$B$26</definedName>
    <definedName name="XDO_?ISSUER_NAME?3?">'Portfolio 2A'!$B$6:$B$23</definedName>
    <definedName name="XDO_?ISSUER_NAME?4?">'Portfolio 2A'!$B$6:$B$26</definedName>
    <definedName name="XDO_?ISSUER_NAME?5?">'Portfolio 2B'!$B$7:$B$24</definedName>
    <definedName name="XDO_?ISSUER_NAME?6?">'Portfolio 2B'!$B$7:$B$27</definedName>
    <definedName name="XDO_?ISSUER_NAME?7?">'Portfolio 2C'!$B$7:$B$19</definedName>
    <definedName name="XDO_?ISSUER_NAME?8?">'Portfolio 2C'!$B$7:$B$22</definedName>
    <definedName name="XDO_?ISSUER_NAME?9?">'Portfolio 3A'!$B$7:$B$22</definedName>
    <definedName name="XDO_?MARKET_VALUE?">'Portfolio 1B'!$F$13:$F$27</definedName>
    <definedName name="XDO_?MARKET_VALUE?1?">'Portfolio 1C'!$F$6:$F$23</definedName>
    <definedName name="XDO_?MARKET_VALUE?10?">'Portfolio 3A'!$F$7:$F$25</definedName>
    <definedName name="XDO_?MARKET_VALUE?11?">'Portfolio 3B'!$F$6:$F$19</definedName>
    <definedName name="XDO_?MARKET_VALUE?12?">'Portfolio 3B'!$F$6:$F$22</definedName>
    <definedName name="XDO_?MARKET_VALUE?2?">'Portfolio 1C'!$F$6:$F$26</definedName>
    <definedName name="XDO_?MARKET_VALUE?3?">'Portfolio 2A'!$F$6:$F$23</definedName>
    <definedName name="XDO_?MARKET_VALUE?4?">'Portfolio 2A'!$F$6:$F$26</definedName>
    <definedName name="XDO_?MARKET_VALUE?5?">'Portfolio 2B'!$F$7:$F$24</definedName>
    <definedName name="XDO_?MARKET_VALUE?6?">'Portfolio 2B'!$F$7:$F$27</definedName>
    <definedName name="XDO_?MARKET_VALUE?7?">'Portfolio 2C'!$F$7:$F$19</definedName>
    <definedName name="XDO_?MARKET_VALUE?8?">'Portfolio 2C'!$F$7:$F$22</definedName>
    <definedName name="XDO_?MARKET_VALUE?9?">'Portfolio 3A'!$F$7:$F$22</definedName>
    <definedName name="XDO_?MATURITY_DATE?">'Portfolio 1B'!#REF!</definedName>
    <definedName name="XDO_?MATURITY_DATE?1?">'Portfolio 1C'!#REF!</definedName>
    <definedName name="XDO_?MATURITY_DATE?10?">'Portfolio 3A'!#REF!</definedName>
    <definedName name="XDO_?MATURITY_DATE?11?">'Portfolio 3B'!#REF!</definedName>
    <definedName name="XDO_?MATURITY_DATE?12?">'Portfolio 3B'!#REF!</definedName>
    <definedName name="XDO_?MATURITY_DATE?2?">'Portfolio 1C'!#REF!</definedName>
    <definedName name="XDO_?MATURITY_DATE?3?">'Portfolio 2A'!#REF!</definedName>
    <definedName name="XDO_?MATURITY_DATE?4?">'Portfolio 2A'!#REF!</definedName>
    <definedName name="XDO_?MATURITY_DATE?5?">'Portfolio 2B'!#REF!</definedName>
    <definedName name="XDO_?MATURITY_DATE?6?">'Portfolio 2B'!#REF!</definedName>
    <definedName name="XDO_?MATURITY_DATE?7?">'Portfolio 2C'!#REF!</definedName>
    <definedName name="XDO_?MATURITY_DATE?8?">'Portfolio 2C'!#REF!</definedName>
    <definedName name="XDO_?MATURITY_DATE?9?">'Portfolio 3A'!#REF!</definedName>
    <definedName name="XDO_?NET_ASSET_RECEIVABLE?">'Portfolio 1B'!$G$30</definedName>
    <definedName name="XDO_?NET_ASSET_RECEIVABLE?1?">'Portfolio 1C'!$G$29</definedName>
    <definedName name="XDO_?NET_ASSET_RECEIVABLE?2?">'Portfolio 2A'!$G$29</definedName>
    <definedName name="XDO_?NET_ASSET_RECEIVABLE?3?">'Portfolio 2B'!$G$30</definedName>
    <definedName name="XDO_?NET_ASSET_RECEIVABLE?4?">'Portfolio 2C'!$G$25</definedName>
    <definedName name="XDO_?NET_ASSET_RECEIVABLE?5?">'Portfolio 3A'!$G$28</definedName>
    <definedName name="XDO_?NET_ASSET_RECEIVABLE?6?">'Portfolio 3B'!$G$25</definedName>
    <definedName name="XDO_?NET_ASSET_RECEIVABLE1?">'Portfolio 1B'!$G$31</definedName>
    <definedName name="XDO_?NET_ASSET_RECEIVABLE1?1?">'Portfolio 1C'!$G$30</definedName>
    <definedName name="XDO_?NET_ASSET_RECEIVABLE1?2?">'Portfolio 2A'!$G$30</definedName>
    <definedName name="XDO_?NET_ASSET_RECEIVABLE1?3?">'Portfolio 2B'!$G$31</definedName>
    <definedName name="XDO_?NET_ASSET_RECEIVABLE1?4?">'Portfolio 2C'!$G$26</definedName>
    <definedName name="XDO_?NET_ASSET_RECEIVABLE1?5?">'Portfolio 3A'!$G$29</definedName>
    <definedName name="XDO_?NET_ASSET_RECEIVABLE1?6?">'Portfolio 3B'!$G$26</definedName>
    <definedName name="XDO_?NET_ASSET_VAL?">'Portfolio 1B'!$F$32</definedName>
    <definedName name="XDO_?NET_ASSET_VAL?1?">'Portfolio 1C'!$F$31</definedName>
    <definedName name="XDO_?NET_ASSET_VAL?2?">'Portfolio 2A'!$F$31</definedName>
    <definedName name="XDO_?NET_ASSET_VAL?3?">'Portfolio 2B'!$F$32</definedName>
    <definedName name="XDO_?NET_ASSET_VAL?4?">'Portfolio 2C'!$F$27</definedName>
    <definedName name="XDO_?NET_ASSET_VAL?5?">'Portfolio 3A'!$F$30</definedName>
    <definedName name="XDO_?NET_ASSET_VAL?6?">'Portfolio 3B'!$F$27</definedName>
    <definedName name="XDO_?NET_RECEIVABLE?">'Portfolio 1B'!$F$30</definedName>
    <definedName name="XDO_?NET_RECEIVABLE?1?">'Portfolio 1C'!$F$29</definedName>
    <definedName name="XDO_?NET_RECEIVABLE?2?">'Portfolio 2A'!$F$29</definedName>
    <definedName name="XDO_?NET_RECEIVABLE?3?">'Portfolio 2B'!$F$30</definedName>
    <definedName name="XDO_?NET_RECEIVABLE?4?">'Portfolio 2C'!$F$25</definedName>
    <definedName name="XDO_?NET_RECEIVABLE?5?">'Portfolio 3A'!$F$28</definedName>
    <definedName name="XDO_?NET_RECEIVABLE?6?">'Portfolio 3B'!$F$25</definedName>
    <definedName name="XDO_?NET_RECEIVABLE1?">'Portfolio 1B'!$F$31</definedName>
    <definedName name="XDO_?NET_RECEIVABLE1?1?">'Portfolio 1C'!$F$30</definedName>
    <definedName name="XDO_?NET_RECEIVABLE1?2?">'Portfolio 2A'!$F$30</definedName>
    <definedName name="XDO_?NET_RECEIVABLE1?3?">'Portfolio 2B'!$F$31</definedName>
    <definedName name="XDO_?NET_RECEIVABLE1?4?">'Portfolio 2C'!$F$26</definedName>
    <definedName name="XDO_?NET_RECEIVABLE1?5?">'Portfolio 3A'!$F$29</definedName>
    <definedName name="XDO_?NET_RECEIVABLE1?6?">'Portfolio 3B'!$F$26</definedName>
    <definedName name="XDO_?PER_ASSET_VAL?">'Portfolio 1B'!$G$13:$G$27</definedName>
    <definedName name="XDO_?PER_ASSET_VAL?1?">'Portfolio 1C'!$G$6:$G$23</definedName>
    <definedName name="XDO_?PER_ASSET_VAL?10?">'Portfolio 3A'!$G$7:$G$25</definedName>
    <definedName name="XDO_?PER_ASSET_VAL?11?">'Portfolio 3B'!$G$6:$G$19</definedName>
    <definedName name="XDO_?PER_ASSET_VAL?12?">'Portfolio 3B'!$G$6:$G$22</definedName>
    <definedName name="XDO_?PER_ASSET_VAL?2?">'Portfolio 1C'!$G$6:$G$26</definedName>
    <definedName name="XDO_?PER_ASSET_VAL?3?">'Portfolio 2A'!$G$6:$G$23</definedName>
    <definedName name="XDO_?PER_ASSET_VAL?4?">'Portfolio 2A'!$G$6:$G$26</definedName>
    <definedName name="XDO_?PER_ASSET_VAL?5?">'Portfolio 2B'!$G$7:$G$24</definedName>
    <definedName name="XDO_?PER_ASSET_VAL?6?">'Portfolio 2B'!$G$7:$G$27</definedName>
    <definedName name="XDO_?PER_ASSET_VAL?7?">'Portfolio 2C'!$G$7:$G$19</definedName>
    <definedName name="XDO_?PER_ASSET_VAL?8?">'Portfolio 2C'!$G$7:$G$22</definedName>
    <definedName name="XDO_?PER_ASSET_VAL?9?">'Portfolio 3A'!$G$7:$G$22</definedName>
    <definedName name="XDO_?RATING?">'Portfolio 1B'!$C$13:$C$27</definedName>
    <definedName name="XDO_?RATING?1?">'Portfolio 1C'!$C$6:$C$23</definedName>
    <definedName name="XDO_?RATING?10?">'Portfolio 3A'!$C$7:$C$25</definedName>
    <definedName name="XDO_?RATING?11?">'Portfolio 3B'!$C$6:$C$19</definedName>
    <definedName name="XDO_?RATING?12?">'Portfolio 3B'!$C$6:$C$22</definedName>
    <definedName name="XDO_?RATING?2?">'Portfolio 1C'!$C$6:$C$26</definedName>
    <definedName name="XDO_?RATING?3?">'Portfolio 2A'!$C$6:$C$23</definedName>
    <definedName name="XDO_?RATING?4?">'Portfolio 2A'!$C$6:$C$26</definedName>
    <definedName name="XDO_?RATING?5?">'Portfolio 2B'!$C$7:$C$24</definedName>
    <definedName name="XDO_?RATING?6?">'Portfolio 2B'!$C$7:$C$27</definedName>
    <definedName name="XDO_?RATING?7?">'Portfolio 2C'!$C$7:$C$19</definedName>
    <definedName name="XDO_?RATING?8?">'Portfolio 2C'!$C$7:$C$22</definedName>
    <definedName name="XDO_?RATING?9?">'Portfolio 3A'!$C$7:$C$22</definedName>
    <definedName name="XDO_?SCHEME_DESC?">'Portfolio 1B'!$A$2</definedName>
    <definedName name="XDO_?SCHEME_DESC?1?">'Portfolio 1C'!$A$2</definedName>
    <definedName name="XDO_?SCHEME_DESC?2?">'Portfolio 2A'!$A$2</definedName>
    <definedName name="XDO_?SCHEME_DESC?3?">'Portfolio 2B'!$A$2</definedName>
    <definedName name="XDO_?SCHEME_DESC?4?">'Portfolio 2C'!$A$2</definedName>
    <definedName name="XDO_?SCHEME_DESC?5?">'Portfolio 3A'!$A$2</definedName>
    <definedName name="XDO_?SCHEME_DESC?6?">'Portfolio 3B'!$A$2</definedName>
    <definedName name="XDO_?TOTAL_PER_ASSET_VAL?">'Portfolio 1B'!$G$12</definedName>
    <definedName name="XDO_?TYPE_DESC?">'Portfolio 1B'!$B$6:$B$24</definedName>
    <definedName name="XDO_?TYPE_DESC?1?">'Portfolio 1C'!$B$5:$B$23</definedName>
    <definedName name="XDO_?TYPE_DESC?2?">'Portfolio 2A'!$B$5:$B$23</definedName>
    <definedName name="XDO_?TYPE_DESC?3?">'Portfolio 2B'!$B$5:$B$24</definedName>
    <definedName name="XDO_?TYPE_DESC?4?">'Portfolio 2C'!$B$5:$B$19</definedName>
    <definedName name="XDO_?TYPE_DESC?5?">'Portfolio 3A'!$B$5:$B$22</definedName>
    <definedName name="XDO_?TYPE_DESC?6?">'Portfolio 3B'!$B$5:$B$19</definedName>
    <definedName name="XDO_?UNITS?">'Portfolio 1B'!$E$13:$E$27</definedName>
    <definedName name="XDO_?UNITS?1?">'Portfolio 1C'!$E$6:$E$23</definedName>
    <definedName name="XDO_?UNITS?10?">'Portfolio 3A'!$E$7:$E$25</definedName>
    <definedName name="XDO_?UNITS?11?">'Portfolio 3B'!$E$6:$E$19</definedName>
    <definedName name="XDO_?UNITS?12?">'Portfolio 3B'!$E$6:$E$22</definedName>
    <definedName name="XDO_?UNITS?2?">'Portfolio 1C'!$E$6:$E$26</definedName>
    <definedName name="XDO_?UNITS?3?">'Portfolio 2A'!$E$6:$E$23</definedName>
    <definedName name="XDO_?UNITS?4?">'Portfolio 2A'!$E$6:$E$26</definedName>
    <definedName name="XDO_?UNITS?5?">'Portfolio 2B'!$E$7:$E$24</definedName>
    <definedName name="XDO_?UNITS?6?">'Portfolio 2B'!$E$7:$E$27</definedName>
    <definedName name="XDO_?UNITS?7?">'Portfolio 2C'!$E$7:$E$19</definedName>
    <definedName name="XDO_?UNITS?8?">'Portfolio 2C'!$E$7:$E$22</definedName>
    <definedName name="XDO_?UNITS?9?">'Portfolio 3A'!$E$7:$E$22</definedName>
    <definedName name="XDO_?XDOFIELD1?">'XDO_METADATA'!$B$14</definedName>
    <definedName name="XDO_GROUP_?G_2?">'Portfolio 1B'!$A$5:$G$28</definedName>
    <definedName name="XDO_GROUP_?G_2?1?">'Portfolio 1C'!$A$5:$G$27</definedName>
    <definedName name="XDO_GROUP_?G_2?2?">'Portfolio 2A'!$A$5:$G$27</definedName>
    <definedName name="XDO_GROUP_?G_2?3?">'Portfolio 2B'!$A$5:$G$28</definedName>
    <definedName name="XDO_GROUP_?G_2?4?">'Portfolio 2C'!$A$5:$G$23</definedName>
    <definedName name="XDO_GROUP_?G_2?5?">'Portfolio 3A'!$A$5:$G$26</definedName>
    <definedName name="XDO_GROUP_?G_2?6?">'Portfolio 3B'!$A$5:$G$23</definedName>
    <definedName name="XDO_GROUP_?G_3?">'Portfolio 1B'!$A$27:$G$27</definedName>
    <definedName name="XDO_GROUP_?G_3?1?">'Portfolio 1C'!$A$6:$G$23</definedName>
    <definedName name="XDO_GROUP_?G_3?10?">'Portfolio 3A'!$A$25:$G$25</definedName>
    <definedName name="XDO_GROUP_?G_3?11?">'Portfolio 3B'!$A$6:$G$19</definedName>
    <definedName name="XDO_GROUP_?G_3?12?">'Portfolio 3B'!$A$22:$G$22</definedName>
    <definedName name="XDO_GROUP_?G_3?2?">'Portfolio 1C'!$A$26:$G$26</definedName>
    <definedName name="XDO_GROUP_?G_3?3?">'Portfolio 2A'!$A$6:$G$23</definedName>
    <definedName name="XDO_GROUP_?G_3?4?">'Portfolio 2A'!$A$26:$G$26</definedName>
    <definedName name="XDO_GROUP_?G_3?5?">'Portfolio 2B'!$A$6:$G$24</definedName>
    <definedName name="XDO_GROUP_?G_3?6?">'Portfolio 2B'!$A$27:$G$27</definedName>
    <definedName name="XDO_GROUP_?G_3?7?">'Portfolio 2C'!$A$7:$G$19</definedName>
    <definedName name="XDO_GROUP_?G_3?8?">'Portfolio 2C'!$A$22:$G$22</definedName>
    <definedName name="XDO_GROUP_?G_3?9?">'Portfolio 3A'!$A$7:$G$22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<sst xmlns="http://schemas.openxmlformats.org/spreadsheetml/2006/main" count="2946" uniqueCount="372">
  <si>
    <t>ISIN</t>
  </si>
  <si>
    <t>Name Of Instrument</t>
  </si>
  <si>
    <t>Rating/Industry</t>
  </si>
  <si>
    <t>Quantity</t>
  </si>
  <si>
    <t>Market Value (In Rs. lakh)</t>
  </si>
  <si>
    <t>% To Net Assets</t>
  </si>
  <si>
    <t>Bhilangana Hydro Power Ltd</t>
  </si>
  <si>
    <t>CARE A</t>
  </si>
  <si>
    <t>Williamson Magor &amp; Co. Ltd</t>
  </si>
  <si>
    <t>IL&amp;FS Solar Power Ltd</t>
  </si>
  <si>
    <t>Abhitech Developers Private Ltd</t>
  </si>
  <si>
    <t>GHV Hospitality (India) Pvt Ltd</t>
  </si>
  <si>
    <t>IL&amp;FS Wind Energy Ltd</t>
  </si>
  <si>
    <t>ICRA D</t>
  </si>
  <si>
    <t>Babcock Borsing Ltd</t>
  </si>
  <si>
    <t>Clean Max Enviro Energy Solution Pvt Ltd</t>
  </si>
  <si>
    <t>ICRA BBB+</t>
  </si>
  <si>
    <t>Bhilwara Green Energy Ltd</t>
  </si>
  <si>
    <t>ICRA BBB</t>
  </si>
  <si>
    <t>Time Technoplast Ltd</t>
  </si>
  <si>
    <t>AMRI Hospitals Ltd</t>
  </si>
  <si>
    <t>CARE A- (SO)</t>
  </si>
  <si>
    <t>Total</t>
  </si>
  <si>
    <t>Tri Party Repo (TREPs)</t>
  </si>
  <si>
    <t>Cash &amp; Cash Equivalents</t>
  </si>
  <si>
    <t>Net Receivable/Payable</t>
  </si>
  <si>
    <t>Grand Total</t>
  </si>
  <si>
    <t>100.00%</t>
  </si>
  <si>
    <t>Kanchanjunga Power Company Pvt Ltd</t>
  </si>
  <si>
    <t>CARE BBB+</t>
  </si>
  <si>
    <t>Janaadhar (India) Private Ltd</t>
  </si>
  <si>
    <t>ICRA BBB-</t>
  </si>
  <si>
    <t>Kaynes Technology India Private Ltd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</si>
  <si>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</si>
  <si>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</si>
  <si>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</si>
  <si>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</si>
  <si>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</si>
  <si>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</si>
  <si>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</si>
  <si>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</si>
  <si>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</si>
  <si>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</si>
  <si>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 xml:space="preserve">XDO_SHEET_? </t>
  </si>
  <si>
    <t>&lt;?//G_1?&gt;</t>
  </si>
  <si>
    <t>XDO_SHEET_NAME_?</t>
  </si>
  <si>
    <t>&lt;?./SCHEME_CODE?&gt;</t>
  </si>
  <si>
    <t>XDO_?PER_ASSET_VAL?</t>
  </si>
  <si>
    <t>&lt;?concat(PER_ASSET_VAL,'%')?&gt;</t>
  </si>
  <si>
    <t>XDO_?TOTAL_PER_ASSET_VAL?</t>
  </si>
  <si>
    <t>&lt;?concat(CS_PER_ASSET_VAL,'%')?&gt;</t>
  </si>
  <si>
    <t>XDO_?NET_ASSET_RECEIVABLE?</t>
  </si>
  <si>
    <t>&lt;?concat(NET_ASSET_RECEIVABLE,'%')?&gt;</t>
  </si>
  <si>
    <t>XDO_?CS_G_PER_ASSET_VAL11?</t>
  </si>
  <si>
    <t>&lt;?concat(CS_G_PER_ASSET_VAL1,'.00%')?&gt;</t>
  </si>
  <si>
    <t>XDO_?NET_ASSET_RECEIVABLE1?</t>
  </si>
  <si>
    <t>&lt;?concat(NET_ASSET_RECEIVABLE1,'%')?&gt;</t>
  </si>
  <si>
    <t>INE656Y08016</t>
  </si>
  <si>
    <t>Debt Instrument-Listed</t>
  </si>
  <si>
    <t>INE810V08031</t>
  </si>
  <si>
    <t>INE030N07027</t>
  </si>
  <si>
    <t>Debt Instrument-Privately Placed-Unlisted</t>
  </si>
  <si>
    <t>INE210A07014</t>
  </si>
  <si>
    <t>INE453I07161</t>
  </si>
  <si>
    <t>INE01F007012</t>
  </si>
  <si>
    <t>INE683V07026</t>
  </si>
  <si>
    <t>INE683V07018</t>
  </si>
  <si>
    <t>INE434K07019</t>
  </si>
  <si>
    <t>INE647U07015</t>
  </si>
  <si>
    <t>INE453I07146</t>
  </si>
  <si>
    <t>INE508G07018</t>
  </si>
  <si>
    <t>INE453I07138</t>
  </si>
  <si>
    <t>INE434K07027</t>
  </si>
  <si>
    <t>INE437M07042</t>
  </si>
  <si>
    <t>INE453I07153</t>
  </si>
  <si>
    <t>Sr. No.</t>
  </si>
  <si>
    <t>Bhilwara Green Energy Limited</t>
  </si>
  <si>
    <t>IL&amp;FS Wind Energy Limited</t>
  </si>
  <si>
    <t>Unrated</t>
  </si>
  <si>
    <t>AA-</t>
  </si>
  <si>
    <t>INE030N07035</t>
  </si>
  <si>
    <t>INE810V08015</t>
  </si>
  <si>
    <t>INE117N07014</t>
  </si>
  <si>
    <t>INE437M07059</t>
  </si>
  <si>
    <t>INE117N07022</t>
  </si>
  <si>
    <t>INE882W07014</t>
  </si>
  <si>
    <t>INE882W07022</t>
  </si>
  <si>
    <t>INE918Z07019</t>
  </si>
  <si>
    <t>INE437M07067</t>
  </si>
  <si>
    <t>INE437M07075</t>
  </si>
  <si>
    <t>INE117N07030</t>
  </si>
  <si>
    <t>INE437M07083</t>
  </si>
  <si>
    <t>INE117N07048</t>
  </si>
  <si>
    <t>INE453I07120</t>
  </si>
  <si>
    <t>ICRA B+(SO)-</t>
  </si>
  <si>
    <t>CRISIL BB</t>
  </si>
  <si>
    <t>Portfolio as on 30-Nov-2019</t>
  </si>
  <si>
    <t>IL&amp;FS  Infrastructure Debt Fund Series 1B</t>
  </si>
  <si>
    <t>IL&amp;FS  Infrastructure Debt Fund Series 1C</t>
  </si>
  <si>
    <t>IL&amp;FS  Infrastructure Debt Fund Series 2A</t>
  </si>
  <si>
    <t>IL&amp;FS  Infrastructure Debt Fund Series 2B</t>
  </si>
  <si>
    <t>IL&amp;FS  Infrastructure Debt Fund Series 2C</t>
  </si>
  <si>
    <t>IL&amp;FS  Infrastructure Debt Fund Series 3A</t>
  </si>
  <si>
    <t>IL&amp;FS  Infrastructure Debt Fund Series 3B</t>
  </si>
  <si>
    <t>Scheme Name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</si>
  <si>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</si>
  <si>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</si>
  <si>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</si>
  <si>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</si>
  <si>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</si>
  <si>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 xml:space="preserve"> IL&amp;FS Infrastructure Debt Fund Series - 3A</t>
  </si>
  <si>
    <t xml:space="preserve"> IL&amp;FS Infrastructure Debt Fund Series - 3B</t>
  </si>
  <si>
    <t>IL&amp;FS Infrastructure Debt Fund - Series 1-B and 1-C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</si>
  <si>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</si>
  <si>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</si>
  <si>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</si>
  <si>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IL&amp;FS Infrastructure Debt Fund - Series 3-A and 3-B</t>
  </si>
  <si>
    <t>The IL&amp;FS Financial Centre, 1st Floor, Plot C-22, G-Block, Bandra Kurla Complex, Bandra East, Mumbai-400051 (www.ilfsinfrafund.com)</t>
  </si>
  <si>
    <t>Portfolio as on November 30, 2019</t>
  </si>
  <si>
    <t>IL&amp;FS  Infrastructure Debt Fund Series 1A</t>
  </si>
  <si>
    <t>Name of Instrument</t>
  </si>
  <si>
    <t>Market value</t>
  </si>
  <si>
    <t>% to Net Assets</t>
  </si>
  <si>
    <t>(` In lakhs)</t>
  </si>
  <si>
    <t>Non Convertible Debentures-Listed</t>
  </si>
  <si>
    <t>Il&amp;Fs Wind Energy Limited</t>
  </si>
  <si>
    <t>Non Convertible Debentures-Privately placed (Unlisted)</t>
  </si>
  <si>
    <t>Clean Max Enviro Energy Solutions Private Limited</t>
  </si>
  <si>
    <t>Abhitech Developers Private Limited</t>
  </si>
  <si>
    <t>Ghv Hospitality (India) Private Limited</t>
  </si>
  <si>
    <t>Bhilangana Hydro Power Limited</t>
  </si>
  <si>
    <t>CBLO, Current Assets and Current Liabilities</t>
  </si>
  <si>
    <t>Triparty CBLO, Current Assets and Current Liabilities</t>
  </si>
  <si>
    <t>Last 1 year</t>
  </si>
  <si>
    <t>Last 3 year</t>
  </si>
  <si>
    <t>Last 5 year</t>
  </si>
  <si>
    <t>Since inception</t>
  </si>
  <si>
    <t>Scheme return</t>
  </si>
  <si>
    <t>Benchmark *</t>
  </si>
  <si>
    <t>IIDF Series -1B</t>
  </si>
  <si>
    <t>IIDF Series -1C</t>
  </si>
  <si>
    <t>IIDF Series -2A</t>
  </si>
  <si>
    <t>IIDF Series -2B</t>
  </si>
  <si>
    <t>IIDF Series -2C</t>
  </si>
  <si>
    <t>IIDF Series -3A</t>
  </si>
  <si>
    <t>IIDF Series -3B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</si>
  <si>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</si>
  <si>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</si>
  <si>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</si>
  <si>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</si>
  <si>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</si>
  <si>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</si>
  <si>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Sl. No.</t>
  </si>
  <si>
    <t>Scheme Category/ Scheme Name</t>
  </si>
  <si>
    <t>IL&amp;FS Mutual Fund Infrastructure Debt Fund : Net Average Assets Under Management (AAUM) as on 30 November,2019 (All Figure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</si>
  <si>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</si>
  <si>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</si>
  <si>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</si>
  <si>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</si>
  <si>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</si>
  <si>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</si>
  <si>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</si>
  <si>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</si>
  <si>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</si>
  <si>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</si>
  <si>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</si>
  <si>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</si>
  <si>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</si>
  <si>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</si>
  <si>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</si>
  <si>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</si>
  <si>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</si>
  <si>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</si>
  <si>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</si>
  <si>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</si>
  <si>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</si>
  <si>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</si>
  <si>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</si>
  <si>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</si>
  <si>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</si>
  <si>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IL&amp;FS Mutual Fund Infrastructure Debt Fund 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</si>
  <si>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</si>
  <si>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</si>
  <si>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</si>
  <si>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</si>
  <si>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</si>
  <si>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</si>
  <si>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</si>
  <si>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</si>
  <si>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</si>
  <si>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</si>
  <si>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</si>
  <si>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</si>
  <si>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</si>
  <si>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</si>
  <si>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</si>
  <si>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</si>
  <si>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</si>
  <si>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</si>
  <si>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</si>
  <si>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</si>
  <si>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</si>
  <si>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</si>
  <si>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</si>
  <si>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</si>
  <si>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</si>
  <si>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</si>
  <si>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</si>
  <si>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</si>
  <si>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</si>
  <si>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</si>
  <si>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</si>
  <si>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</si>
  <si>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</si>
  <si>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</si>
  <si>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Table showing State wise /Union Territory wise contribution to AAUM of category of schemes as on 30-Nov-2019</t>
  </si>
  <si>
    <t>IL&amp;FS Mutual Fund Infrastructure Debt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</si>
  <si>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</si>
  <si>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</si>
  <si>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</si>
  <si>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</si>
  <si>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</si>
  <si>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</si>
  <si>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</si>
  <si>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</si>
  <si>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</si>
  <si>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</si>
  <si>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</si>
  <si>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</si>
  <si>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</si>
  <si>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</si>
  <si>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</si>
  <si>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</si>
  <si>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</si>
  <si>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</si>
  <si>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</si>
  <si>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</si>
  <si>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</si>
  <si>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</si>
  <si>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</si>
  <si>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</si>
  <si>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</si>
  <si>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</si>
  <si>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</si>
  <si>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</si>
  <si>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</si>
  <si>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</si>
  <si>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</si>
  <si>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</si>
  <si>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</si>
  <si>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</si>
  <si>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</si>
  <si>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</si>
  <si>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</si>
  <si>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</si>
  <si>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</si>
  <si>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</si>
  <si>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</si>
  <si>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</si>
  <si>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</si>
  <si>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</si>
  <si>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Details of Votes cast during the Financial year 2019-2020</t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</si>
  <si>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</si>
  <si>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</si>
  <si>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</si>
  <si>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</si>
  <si>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</si>
  <si>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</si>
  <si>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</si>
  <si>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</si>
  <si>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NA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</si>
  <si>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</si>
  <si>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Quarter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</si>
  <si>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</si>
  <si>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Summary of Votes cast during the F.Y. 2019-2020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</si>
  <si>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</si>
  <si>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</si>
  <si>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</si>
  <si>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</si>
  <si>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</si>
  <si>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</si>
  <si>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</si>
  <si>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Trade Report</t>
  </si>
  <si>
    <t>Transaction Date</t>
  </si>
  <si>
    <t>Date</t>
  </si>
  <si>
    <t>Value Date</t>
  </si>
  <si>
    <t>Settlement Date</t>
  </si>
  <si>
    <t>Asset Type Group</t>
  </si>
  <si>
    <t>Asset Type Name</t>
  </si>
  <si>
    <t>Security Code</t>
  </si>
  <si>
    <t>ISIN Code</t>
  </si>
  <si>
    <t>Security Name</t>
  </si>
  <si>
    <t>Transaction Type</t>
  </si>
  <si>
    <t>Primary Market</t>
  </si>
  <si>
    <t>Interscheme</t>
  </si>
  <si>
    <t>Rate</t>
  </si>
  <si>
    <t>Gross Value</t>
  </si>
  <si>
    <t>01/11/2019</t>
  </si>
  <si>
    <t>IL&amp;FS IDF Series 1B</t>
  </si>
  <si>
    <t>NCD</t>
  </si>
  <si>
    <t>Non Convertible Debentures</t>
  </si>
  <si>
    <t>INBGELB3DE18</t>
  </si>
  <si>
    <t>Bhilwara Green Energy Limited-1B</t>
  </si>
  <si>
    <t>Sell</t>
  </si>
  <si>
    <t>N</t>
  </si>
  <si>
    <t>INCLEANMAX1B</t>
  </si>
  <si>
    <t>Clean Max Enviro Energy Soln Pvt Ltd.-1B</t>
  </si>
  <si>
    <t>INBGEL31121B</t>
  </si>
  <si>
    <t>TRP</t>
  </si>
  <si>
    <t>INTREP041119</t>
  </si>
  <si>
    <t>TREPS 04-NOV-2019</t>
  </si>
  <si>
    <t>Buy</t>
  </si>
  <si>
    <t>IL&amp;FS IDF Series 1C</t>
  </si>
  <si>
    <t>INCLNMAX3101</t>
  </si>
  <si>
    <t>Clean Max Enviro Energy Soln Pvt Ltd.-1C</t>
  </si>
  <si>
    <t>IL&amp;FS IDF Series 2A</t>
  </si>
  <si>
    <t>INCLEANMAX01</t>
  </si>
  <si>
    <t>Clean Max Enviro Energy Soln Pvt Ltd.-2A</t>
  </si>
  <si>
    <t>IL&amp;FS IDF Series 2B</t>
  </si>
  <si>
    <t>INCLNMAX2B</t>
  </si>
  <si>
    <t>Clean Max Enviro Energy Soln Pvt Ltd.-2B</t>
  </si>
  <si>
    <t>IL&amp;FS IDF Series 2C</t>
  </si>
  <si>
    <t>INCLNMAX312C</t>
  </si>
  <si>
    <t>Clean Max Enviro Energy Soln Pvt Ltd.-2C</t>
  </si>
  <si>
    <t>IL&amp;FS IDF Series 3A</t>
  </si>
  <si>
    <t>INCLNMX3103A</t>
  </si>
  <si>
    <t>Clean Max Enviro Energy Soln Pvt Ltd.-3A</t>
  </si>
  <si>
    <t>INBGEL31123A</t>
  </si>
  <si>
    <t>Bhilwara Green Energy Limited-3A</t>
  </si>
  <si>
    <t>IL&amp;FS IDF Series 3B</t>
  </si>
  <si>
    <t>INBGEL250424</t>
  </si>
  <si>
    <t>Bhilwara Green Energy Limited-3B</t>
  </si>
  <si>
    <t>INCLNMX310B</t>
  </si>
  <si>
    <t>Clean Max Enviro Energy Soln Pvt Ltd.-3B</t>
  </si>
  <si>
    <t>04/11/2019</t>
  </si>
  <si>
    <t>INTREP051119</t>
  </si>
  <si>
    <t>TREPS 05-NOV-2019</t>
  </si>
  <si>
    <t>05/11/2019</t>
  </si>
  <si>
    <t>INILFS051119</t>
  </si>
  <si>
    <t>TREPS 05-Nov-2019 (ILFS)</t>
  </si>
  <si>
    <t>INTREP061119</t>
  </si>
  <si>
    <t>TREPS 06-NOV-2019</t>
  </si>
  <si>
    <t>INILFS141119</t>
  </si>
  <si>
    <t>TREPS 14-Nov-2019 (ILFS)</t>
  </si>
  <si>
    <t>06/11/2019</t>
  </si>
  <si>
    <t>14/11/2019</t>
  </si>
  <si>
    <t>INTREP151119</t>
  </si>
  <si>
    <t>TREPS 15-NOV-2019</t>
  </si>
  <si>
    <t>15/11/2019</t>
  </si>
  <si>
    <t>INTREP181119</t>
  </si>
  <si>
    <t>TREPS 18-NOV-2019</t>
  </si>
  <si>
    <t>18/11/2019</t>
  </si>
  <si>
    <t>INTREP191119</t>
  </si>
  <si>
    <t>TREPS 19-NOV-2019</t>
  </si>
  <si>
    <t>19/11/2019</t>
  </si>
  <si>
    <t>INILFS251119</t>
  </si>
  <si>
    <t>TREPS 25-Nov-2019 (ILFS)</t>
  </si>
  <si>
    <t>25/11/2019</t>
  </si>
  <si>
    <t>INILFS261119</t>
  </si>
  <si>
    <t>TREPS 26-NOV-2019 (ILFS)</t>
  </si>
  <si>
    <t>26/11/2019</t>
  </si>
  <si>
    <t>INILFS271119</t>
  </si>
  <si>
    <t>TREPS 27-NOV-2019 (ILFS)</t>
  </si>
  <si>
    <t>27/11/2019</t>
  </si>
  <si>
    <t>INILFS281119</t>
  </si>
  <si>
    <t>TREPS 28-NOV-2019 (ILFS)</t>
  </si>
  <si>
    <t>28/11/2019</t>
  </si>
  <si>
    <t>INILFS291119</t>
  </si>
  <si>
    <t>TREPS 29-NOV-2019 (ILFS)</t>
  </si>
  <si>
    <t>29/11/2019</t>
  </si>
  <si>
    <t>INILFS021219</t>
  </si>
  <si>
    <t>TREPS 02-Dec-2019 (ILFS)</t>
  </si>
</sst>
</file>

<file path=xl/styles.xml><?xml version="1.0" encoding="utf-8"?>
<styleSheet xmlns="http://schemas.openxmlformats.org/spreadsheetml/2006/main">
  <numFmts count="6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mm/dd/yy;@"/>
    <numFmt numFmtId="181" formatCode="m/d/yy;@"/>
    <numFmt numFmtId="182" formatCode="#########0.00####"/>
    <numFmt numFmtId="183" formatCode="#########0.000###"/>
    <numFmt numFmtId="184" formatCode="#############0.00"/>
    <numFmt numFmtId="185" formatCode="0.000000_);[Red]\(0.000000\)"/>
    <numFmt numFmtId="186" formatCode="#############0.000000"/>
    <numFmt numFmtId="187" formatCode="#,##0.000000"/>
    <numFmt numFmtId="188" formatCode="#,##0.000000_);[Red]\(#,##0.000000\)"/>
    <numFmt numFmtId="189" formatCode="dd/mm/yyyy;@"/>
    <numFmt numFmtId="190" formatCode="000000"/>
    <numFmt numFmtId="191" formatCode="[$-409]&quot; &quot;dd&quot; &quot;mmmm&quot; &quot;yyyy"/>
    <numFmt numFmtId="192" formatCode="#,##0.00000000_);\(#,##0.00000000\)"/>
    <numFmt numFmtId="193" formatCode="#,##0.000000_ ;\-#,##0.000000\ "/>
    <numFmt numFmtId="194" formatCode="#,##0.00000_ ;\-#,##0.00000\ "/>
    <numFmt numFmtId="195" formatCode="#,##0.0000_ ;\-#,##0.0000\ "/>
    <numFmt numFmtId="196" formatCode="#,##0.000_ ;\-#,##0.000\ "/>
    <numFmt numFmtId="197" formatCode="#,##0.00_ ;\-#,##0.00\ "/>
    <numFmt numFmtId="198" formatCode="#,##0.00000"/>
    <numFmt numFmtId="199" formatCode="#,##0.0000"/>
    <numFmt numFmtId="200" formatCode="#,##0.000"/>
    <numFmt numFmtId="201" formatCode="#,##0.0"/>
    <numFmt numFmtId="202" formatCode="#,##0_ ;\-#,##0\ "/>
    <numFmt numFmtId="203" formatCode="#,##0.0_ ;\-#,##0.0\ "/>
    <numFmt numFmtId="204" formatCode="#,##0.00000000"/>
    <numFmt numFmtId="205" formatCode="#,##0.00;[Red]#,##0.00"/>
    <numFmt numFmtId="206" formatCode="[$-4009]dd\ mmmm\ yyyy"/>
    <numFmt numFmtId="207" formatCode="0.00_ ;\-0.00\ "/>
    <numFmt numFmtId="208" formatCode="0.0%"/>
    <numFmt numFmtId="209" formatCode="#,##0.000;\-#,##0.000"/>
    <numFmt numFmtId="210" formatCode="_(* #,##0.000_);_(* \(#,##0.000\);_(* &quot;-&quot;??_);_(@_)"/>
    <numFmt numFmtId="211" formatCode="_(* #,##0.0000_);_(* \(#,##0.0000\);_(* &quot;-&quot;??_);_(@_)"/>
    <numFmt numFmtId="212" formatCode="0.000%"/>
    <numFmt numFmtId="213" formatCode="#,##0.0000000000000"/>
    <numFmt numFmtId="214" formatCode="#,##0.00000000000000"/>
    <numFmt numFmtId="215" formatCode="#,##0.0000000"/>
    <numFmt numFmtId="216" formatCode="_(* #,##0_);_(* \(#,##0\);_(* &quot;-&quot;??_);_(@_)"/>
    <numFmt numFmtId="217" formatCode="_ * #,##0_)_£_ ;_ * \(#,##0\)_£_ ;_ * &quot;-&quot;??_)_£_ ;_ @_ "/>
    <numFmt numFmtId="218" formatCode="0.0000"/>
    <numFmt numFmtId="219" formatCode="[$-409]dd\-mmm\-yy;@"/>
    <numFmt numFmtId="220" formatCode="0.00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0"/>
      <color indexed="56"/>
      <name val="Tahoma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name val="Mang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56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Protection="0">
      <alignment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1" applyFont="1" applyFill="1" applyBorder="1">
      <alignment/>
      <protection/>
    </xf>
    <xf numFmtId="15" fontId="3" fillId="32" borderId="10" xfId="61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9" fontId="11" fillId="33" borderId="11" xfId="60" applyNumberFormat="1" applyFont="1" applyFill="1" applyBorder="1" applyAlignment="1" applyProtection="1">
      <alignment horizontal="center" wrapText="1"/>
      <protection/>
    </xf>
    <xf numFmtId="49" fontId="11" fillId="33" borderId="11" xfId="60" applyNumberFormat="1" applyFont="1" applyFill="1" applyBorder="1" applyAlignment="1" applyProtection="1">
      <alignment horizontal="left" wrapText="1"/>
      <protection/>
    </xf>
    <xf numFmtId="3" fontId="11" fillId="33" borderId="11" xfId="60" applyNumberFormat="1" applyFont="1" applyFill="1" applyBorder="1" applyAlignment="1" applyProtection="1">
      <alignment horizontal="right" wrapText="1"/>
      <protection/>
    </xf>
    <xf numFmtId="4" fontId="11" fillId="33" borderId="11" xfId="60" applyNumberFormat="1" applyFont="1" applyFill="1" applyBorder="1" applyAlignment="1" applyProtection="1">
      <alignment horizontal="right" wrapText="1"/>
      <protection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49" fontId="12" fillId="34" borderId="11" xfId="60" applyNumberFormat="1" applyFont="1" applyFill="1" applyBorder="1" applyAlignment="1" applyProtection="1">
      <alignment horizontal="center" wrapText="1"/>
      <protection/>
    </xf>
    <xf numFmtId="49" fontId="12" fillId="34" borderId="11" xfId="60" applyNumberFormat="1" applyFont="1" applyFill="1" applyBorder="1" applyAlignment="1" applyProtection="1">
      <alignment horizontal="left" wrapText="1"/>
      <protection/>
    </xf>
    <xf numFmtId="3" fontId="12" fillId="34" borderId="11" xfId="60" applyNumberFormat="1" applyFont="1" applyFill="1" applyBorder="1" applyAlignment="1" applyProtection="1">
      <alignment horizontal="right" wrapText="1"/>
      <protection/>
    </xf>
    <xf numFmtId="4" fontId="12" fillId="34" borderId="11" xfId="60" applyNumberFormat="1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left" wrapText="1"/>
    </xf>
    <xf numFmtId="2" fontId="13" fillId="0" borderId="13" xfId="0" applyNumberFormat="1" applyFont="1" applyFill="1" applyBorder="1" applyAlignment="1">
      <alignment horizontal="right"/>
    </xf>
    <xf numFmtId="187" fontId="13" fillId="0" borderId="13" xfId="0" applyNumberFormat="1" applyFont="1" applyFill="1" applyBorder="1" applyAlignment="1">
      <alignment horizontal="right" wrapText="1"/>
    </xf>
    <xf numFmtId="4" fontId="13" fillId="0" borderId="13" xfId="0" applyNumberFormat="1" applyFont="1" applyFill="1" applyBorder="1" applyAlignment="1">
      <alignment/>
    </xf>
    <xf numFmtId="202" fontId="13" fillId="0" borderId="13" xfId="0" applyNumberFormat="1" applyFont="1" applyFill="1" applyBorder="1" applyAlignment="1">
      <alignment horizontal="right"/>
    </xf>
    <xf numFmtId="0" fontId="13" fillId="0" borderId="12" xfId="0" applyNumberFormat="1" applyFont="1" applyFill="1" applyBorder="1" applyAlignment="1">
      <alignment horizontal="left" wrapText="1"/>
    </xf>
    <xf numFmtId="49" fontId="12" fillId="34" borderId="11" xfId="60" applyNumberFormat="1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14" fillId="0" borderId="13" xfId="0" applyNumberFormat="1" applyFont="1" applyFill="1" applyBorder="1" applyAlignment="1">
      <alignment wrapText="1"/>
    </xf>
    <xf numFmtId="0" fontId="15" fillId="0" borderId="13" xfId="0" applyFont="1" applyBorder="1" applyAlignment="1">
      <alignment/>
    </xf>
    <xf numFmtId="0" fontId="14" fillId="0" borderId="13" xfId="0" applyNumberFormat="1" applyFont="1" applyFill="1" applyBorder="1" applyAlignment="1">
      <alignment/>
    </xf>
    <xf numFmtId="39" fontId="7" fillId="0" borderId="13" xfId="0" applyNumberFormat="1" applyFont="1" applyBorder="1" applyAlignment="1">
      <alignment/>
    </xf>
    <xf numFmtId="39" fontId="13" fillId="0" borderId="12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14" fillId="0" borderId="12" xfId="0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left" wrapText="1"/>
    </xf>
    <xf numFmtId="10" fontId="13" fillId="0" borderId="12" xfId="64" applyNumberFormat="1" applyFont="1" applyFill="1" applyBorder="1" applyAlignment="1">
      <alignment horizontal="right" wrapText="1"/>
    </xf>
    <xf numFmtId="10" fontId="13" fillId="0" borderId="12" xfId="0" applyNumberFormat="1" applyFont="1" applyFill="1" applyBorder="1" applyAlignment="1">
      <alignment horizontal="right" wrapText="1"/>
    </xf>
    <xf numFmtId="10" fontId="13" fillId="0" borderId="13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1" fillId="33" borderId="11" xfId="60" applyNumberFormat="1" applyFont="1" applyFill="1" applyBorder="1" applyAlignment="1" applyProtection="1">
      <alignment horizontal="right" wrapText="1"/>
      <protection/>
    </xf>
    <xf numFmtId="49" fontId="12" fillId="34" borderId="11" xfId="60" applyNumberFormat="1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0" fontId="8" fillId="0" borderId="13" xfId="0" applyNumberFormat="1" applyFont="1" applyFill="1" applyBorder="1" applyAlignment="1">
      <alignment horizontal="right"/>
    </xf>
    <xf numFmtId="10" fontId="8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10" fontId="8" fillId="0" borderId="0" xfId="64" applyNumberFormat="1" applyFont="1" applyFill="1" applyAlignment="1">
      <alignment/>
    </xf>
    <xf numFmtId="10" fontId="13" fillId="0" borderId="1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right" wrapText="1"/>
    </xf>
    <xf numFmtId="49" fontId="4" fillId="34" borderId="11" xfId="60" applyNumberFormat="1" applyFont="1" applyFill="1" applyBorder="1" applyAlignment="1" applyProtection="1">
      <alignment horizontal="center" wrapText="1"/>
      <protection/>
    </xf>
    <xf numFmtId="3" fontId="4" fillId="34" borderId="11" xfId="60" applyNumberFormat="1" applyFont="1" applyFill="1" applyBorder="1" applyAlignment="1" applyProtection="1">
      <alignment horizontal="right" wrapText="1"/>
      <protection/>
    </xf>
    <xf numFmtId="10" fontId="4" fillId="34" borderId="11" xfId="6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16" fillId="35" borderId="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/>
    </xf>
    <xf numFmtId="17" fontId="78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16" fontId="0" fillId="0" borderId="18" xfId="42" applyNumberFormat="1" applyFont="1" applyBorder="1" applyAlignment="1">
      <alignment/>
    </xf>
    <xf numFmtId="216" fontId="0" fillId="0" borderId="0" xfId="64" applyNumberFormat="1" applyFont="1" applyAlignment="1">
      <alignment/>
    </xf>
    <xf numFmtId="0" fontId="0" fillId="0" borderId="19" xfId="0" applyBorder="1" applyAlignment="1">
      <alignment/>
    </xf>
    <xf numFmtId="216" fontId="0" fillId="0" borderId="20" xfId="42" applyNumberFormat="1" applyFont="1" applyBorder="1" applyAlignment="1">
      <alignment/>
    </xf>
    <xf numFmtId="0" fontId="0" fillId="0" borderId="21" xfId="0" applyBorder="1" applyAlignment="1">
      <alignment/>
    </xf>
    <xf numFmtId="216" fontId="0" fillId="0" borderId="22" xfId="42" applyNumberFormat="1" applyFont="1" applyBorder="1" applyAlignment="1">
      <alignment/>
    </xf>
    <xf numFmtId="0" fontId="80" fillId="0" borderId="0" xfId="0" applyFont="1" applyAlignment="1">
      <alignment/>
    </xf>
    <xf numFmtId="0" fontId="37" fillId="0" borderId="0" xfId="59" applyFont="1" applyFill="1" applyBorder="1">
      <alignment/>
      <protection/>
    </xf>
    <xf numFmtId="0" fontId="37" fillId="0" borderId="0" xfId="59" applyFont="1" applyFill="1" applyBorder="1" applyAlignment="1">
      <alignment horizontal="center" vertical="top" wrapText="1"/>
      <protection/>
    </xf>
    <xf numFmtId="217" fontId="38" fillId="35" borderId="0" xfId="44" applyNumberFormat="1" applyFont="1" applyFill="1" applyBorder="1" applyAlignment="1">
      <alignment horizontal="center" vertical="top" wrapText="1"/>
    </xf>
    <xf numFmtId="217" fontId="38" fillId="0" borderId="0" xfId="44" applyNumberFormat="1" applyFont="1" applyFill="1" applyBorder="1" applyAlignment="1">
      <alignment horizontal="center" vertical="top" wrapText="1"/>
    </xf>
    <xf numFmtId="0" fontId="37" fillId="0" borderId="0" xfId="59" applyFont="1" applyBorder="1">
      <alignment/>
      <protection/>
    </xf>
    <xf numFmtId="0" fontId="38" fillId="15" borderId="0" xfId="59" applyFont="1" applyFill="1" applyBorder="1" applyAlignment="1">
      <alignment horizontal="center" vertical="top" wrapText="1"/>
      <protection/>
    </xf>
    <xf numFmtId="0" fontId="38" fillId="36" borderId="0" xfId="59" applyFont="1" applyFill="1" applyBorder="1" applyAlignment="1">
      <alignment horizontal="center" vertical="top" wrapText="1"/>
      <protection/>
    </xf>
    <xf numFmtId="217" fontId="38" fillId="36" borderId="0" xfId="44" applyNumberFormat="1" applyFont="1" applyFill="1" applyBorder="1" applyAlignment="1">
      <alignment horizontal="center" vertical="top" wrapText="1"/>
    </xf>
    <xf numFmtId="39" fontId="38" fillId="36" borderId="0" xfId="44" applyNumberFormat="1" applyFont="1" applyFill="1" applyBorder="1" applyAlignment="1">
      <alignment horizontal="center" vertical="top" wrapText="1"/>
    </xf>
    <xf numFmtId="10" fontId="38" fillId="36" borderId="0" xfId="65" applyNumberFormat="1" applyFont="1" applyFill="1" applyBorder="1" applyAlignment="1">
      <alignment horizontal="center" vertical="top" wrapText="1"/>
    </xf>
    <xf numFmtId="0" fontId="39" fillId="0" borderId="0" xfId="59" applyFont="1" applyFill="1" applyBorder="1">
      <alignment/>
      <protection/>
    </xf>
    <xf numFmtId="216" fontId="37" fillId="0" borderId="0" xfId="44" applyNumberFormat="1" applyFont="1" applyFill="1" applyBorder="1" applyAlignment="1">
      <alignment/>
    </xf>
    <xf numFmtId="39" fontId="37" fillId="0" borderId="0" xfId="59" applyNumberFormat="1" applyFont="1" applyFill="1" applyBorder="1">
      <alignment/>
      <protection/>
    </xf>
    <xf numFmtId="10" fontId="37" fillId="0" borderId="0" xfId="59" applyNumberFormat="1" applyFont="1" applyFill="1" applyBorder="1">
      <alignment/>
      <protection/>
    </xf>
    <xf numFmtId="171" fontId="37" fillId="0" borderId="0" xfId="42" applyFont="1" applyFill="1" applyBorder="1" applyAlignment="1">
      <alignment/>
    </xf>
    <xf numFmtId="0" fontId="40" fillId="37" borderId="0" xfId="59" applyFont="1" applyFill="1" applyBorder="1">
      <alignment/>
      <protection/>
    </xf>
    <xf numFmtId="39" fontId="40" fillId="37" borderId="0" xfId="59" applyNumberFormat="1" applyFont="1" applyFill="1" applyBorder="1">
      <alignment/>
      <protection/>
    </xf>
    <xf numFmtId="10" fontId="40" fillId="37" borderId="0" xfId="59" applyNumberFormat="1" applyFont="1" applyFill="1" applyBorder="1">
      <alignment/>
      <protection/>
    </xf>
    <xf numFmtId="171" fontId="37" fillId="0" borderId="0" xfId="44" applyFont="1" applyFill="1" applyBorder="1" applyAlignment="1">
      <alignment/>
    </xf>
    <xf numFmtId="10" fontId="40" fillId="37" borderId="0" xfId="59" applyNumberFormat="1" applyFont="1" applyFill="1" applyBorder="1" applyAlignment="1">
      <alignment horizontal="right"/>
      <protection/>
    </xf>
    <xf numFmtId="4" fontId="37" fillId="0" borderId="0" xfId="60" applyNumberFormat="1" applyFont="1" applyFill="1" applyBorder="1">
      <alignment/>
    </xf>
    <xf numFmtId="0" fontId="81" fillId="0" borderId="0" xfId="59" applyFont="1" applyFill="1" applyBorder="1">
      <alignment/>
      <protection/>
    </xf>
    <xf numFmtId="9" fontId="40" fillId="37" borderId="0" xfId="44" applyNumberFormat="1" applyFont="1" applyFill="1" applyBorder="1" applyAlignment="1">
      <alignment/>
    </xf>
    <xf numFmtId="39" fontId="37" fillId="0" borderId="0" xfId="59" applyNumberFormat="1" applyFont="1" applyBorder="1">
      <alignment/>
      <protection/>
    </xf>
    <xf numFmtId="10" fontId="37" fillId="0" borderId="0" xfId="59" applyNumberFormat="1" applyFont="1" applyBorder="1">
      <alignment/>
      <protection/>
    </xf>
    <xf numFmtId="3" fontId="37" fillId="0" borderId="0" xfId="59" applyNumberFormat="1" applyFont="1" applyFill="1" applyBorder="1">
      <alignment/>
      <protection/>
    </xf>
    <xf numFmtId="39" fontId="39" fillId="0" borderId="0" xfId="59" applyNumberFormat="1" applyFont="1" applyFill="1" applyBorder="1">
      <alignment/>
      <protection/>
    </xf>
    <xf numFmtId="0" fontId="37" fillId="0" borderId="0" xfId="59" applyFont="1" applyBorder="1" applyAlignment="1">
      <alignment horizontal="right"/>
      <protection/>
    </xf>
    <xf numFmtId="0" fontId="40" fillId="37" borderId="0" xfId="59" applyFont="1" applyFill="1" applyBorder="1" applyAlignment="1">
      <alignment horizontal="right"/>
      <protection/>
    </xf>
    <xf numFmtId="39" fontId="40" fillId="37" borderId="0" xfId="59" applyNumberFormat="1" applyFont="1" applyFill="1" applyBorder="1" applyAlignment="1">
      <alignment horizontal="right"/>
      <protection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2" fillId="0" borderId="10" xfId="0" applyFont="1" applyBorder="1" applyAlignment="1">
      <alignment vertical="top" wrapText="1"/>
    </xf>
    <xf numFmtId="0" fontId="83" fillId="0" borderId="10" xfId="0" applyFont="1" applyBorder="1" applyAlignment="1">
      <alignment horizontal="justify" vertical="top" wrapText="1"/>
    </xf>
    <xf numFmtId="10" fontId="84" fillId="0" borderId="10" xfId="0" applyNumberFormat="1" applyFont="1" applyBorder="1" applyAlignment="1">
      <alignment horizontal="justify" vertical="top" wrapText="1"/>
    </xf>
    <xf numFmtId="171" fontId="84" fillId="0" borderId="10" xfId="42" applyFont="1" applyBorder="1" applyAlignment="1">
      <alignment horizontal="justify" vertical="top" wrapText="1"/>
    </xf>
    <xf numFmtId="0" fontId="85" fillId="0" borderId="0" xfId="0" applyFont="1" applyBorder="1" applyAlignment="1">
      <alignment horizontal="left" vertical="top"/>
    </xf>
    <xf numFmtId="0" fontId="82" fillId="0" borderId="0" xfId="0" applyFont="1" applyFill="1" applyBorder="1" applyAlignment="1">
      <alignment horizontal="left" vertical="top" wrapText="1"/>
    </xf>
    <xf numFmtId="0" fontId="86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88" fillId="0" borderId="0" xfId="0" applyFont="1" applyAlignment="1">
      <alignment vertical="top"/>
    </xf>
    <xf numFmtId="0" fontId="87" fillId="0" borderId="0" xfId="0" applyFont="1" applyAlignment="1">
      <alignment horizontal="left" vertical="top" wrapText="1"/>
    </xf>
    <xf numFmtId="49" fontId="89" fillId="0" borderId="23" xfId="58" applyNumberFormat="1" applyFont="1" applyFill="1" applyBorder="1" applyAlignment="1">
      <alignment horizontal="center" vertical="center" wrapText="1"/>
      <protection/>
    </xf>
    <xf numFmtId="49" fontId="89" fillId="0" borderId="24" xfId="58" applyNumberFormat="1" applyFont="1" applyFill="1" applyBorder="1" applyAlignment="1">
      <alignment horizontal="center" vertical="center" wrapText="1"/>
      <protection/>
    </xf>
    <xf numFmtId="2" fontId="50" fillId="0" borderId="25" xfId="59" applyNumberFormat="1" applyFont="1" applyFill="1" applyBorder="1" applyAlignment="1">
      <alignment horizontal="center" vertical="top" wrapText="1"/>
      <protection/>
    </xf>
    <xf numFmtId="2" fontId="50" fillId="0" borderId="26" xfId="59" applyNumberFormat="1" applyFont="1" applyFill="1" applyBorder="1" applyAlignment="1">
      <alignment horizontal="center" vertical="top" wrapText="1"/>
      <protection/>
    </xf>
    <xf numFmtId="2" fontId="50" fillId="0" borderId="27" xfId="59" applyNumberFormat="1" applyFont="1" applyFill="1" applyBorder="1" applyAlignment="1">
      <alignment horizontal="center" vertical="top" wrapText="1"/>
      <protection/>
    </xf>
    <xf numFmtId="2" fontId="51" fillId="0" borderId="0" xfId="59" applyNumberFormat="1" applyFont="1">
      <alignment/>
      <protection/>
    </xf>
    <xf numFmtId="0" fontId="51" fillId="0" borderId="0" xfId="59" applyFont="1">
      <alignment/>
      <protection/>
    </xf>
    <xf numFmtId="49" fontId="89" fillId="0" borderId="28" xfId="58" applyNumberFormat="1" applyFont="1" applyFill="1" applyBorder="1" applyAlignment="1">
      <alignment horizontal="center" vertical="center" wrapText="1"/>
      <protection/>
    </xf>
    <xf numFmtId="49" fontId="89" fillId="0" borderId="29" xfId="58" applyNumberFormat="1" applyFont="1" applyFill="1" applyBorder="1" applyAlignment="1">
      <alignment horizontal="center" vertical="center" wrapText="1"/>
      <protection/>
    </xf>
    <xf numFmtId="2" fontId="52" fillId="0" borderId="25" xfId="59" applyNumberFormat="1" applyFont="1" applyFill="1" applyBorder="1" applyAlignment="1">
      <alignment horizontal="center" vertical="top" wrapText="1"/>
      <protection/>
    </xf>
    <xf numFmtId="2" fontId="52" fillId="0" borderId="26" xfId="59" applyNumberFormat="1" applyFont="1" applyFill="1" applyBorder="1" applyAlignment="1">
      <alignment horizontal="center" vertical="top" wrapText="1"/>
      <protection/>
    </xf>
    <xf numFmtId="2" fontId="52" fillId="0" borderId="27" xfId="59" applyNumberFormat="1" applyFont="1" applyFill="1" applyBorder="1" applyAlignment="1">
      <alignment horizontal="center" vertical="top" wrapText="1"/>
      <protection/>
    </xf>
    <xf numFmtId="3" fontId="52" fillId="0" borderId="30" xfId="59" applyNumberFormat="1" applyFont="1" applyFill="1" applyBorder="1" applyAlignment="1">
      <alignment horizontal="center" vertical="center" wrapText="1"/>
      <protection/>
    </xf>
    <xf numFmtId="2" fontId="53" fillId="0" borderId="0" xfId="59" applyNumberFormat="1" applyFont="1">
      <alignment/>
      <protection/>
    </xf>
    <xf numFmtId="0" fontId="53" fillId="0" borderId="0" xfId="59" applyFont="1">
      <alignment/>
      <protection/>
    </xf>
    <xf numFmtId="2" fontId="52" fillId="0" borderId="25" xfId="59" applyNumberFormat="1" applyFont="1" applyFill="1" applyBorder="1" applyAlignment="1">
      <alignment horizontal="center"/>
      <protection/>
    </xf>
    <xf numFmtId="2" fontId="52" fillId="0" borderId="26" xfId="59" applyNumberFormat="1" applyFont="1" applyFill="1" applyBorder="1" applyAlignment="1">
      <alignment horizontal="center"/>
      <protection/>
    </xf>
    <xf numFmtId="2" fontId="52" fillId="0" borderId="27" xfId="59" applyNumberFormat="1" applyFont="1" applyFill="1" applyBorder="1" applyAlignment="1">
      <alignment horizontal="center"/>
      <protection/>
    </xf>
    <xf numFmtId="3" fontId="52" fillId="0" borderId="31" xfId="59" applyNumberFormat="1" applyFont="1" applyFill="1" applyBorder="1" applyAlignment="1">
      <alignment horizontal="center" vertical="center" wrapText="1"/>
      <protection/>
    </xf>
    <xf numFmtId="2" fontId="52" fillId="0" borderId="0" xfId="59" applyNumberFormat="1" applyFont="1">
      <alignment/>
      <protection/>
    </xf>
    <xf numFmtId="0" fontId="52" fillId="0" borderId="0" xfId="59" applyFont="1">
      <alignment/>
      <protection/>
    </xf>
    <xf numFmtId="2" fontId="52" fillId="0" borderId="32" xfId="59" applyNumberFormat="1" applyFont="1" applyFill="1" applyBorder="1" applyAlignment="1">
      <alignment horizontal="center" vertical="top" wrapText="1"/>
      <protection/>
    </xf>
    <xf numFmtId="2" fontId="52" fillId="0" borderId="33" xfId="59" applyNumberFormat="1" applyFont="1" applyFill="1" applyBorder="1" applyAlignment="1">
      <alignment horizontal="center" vertical="top" wrapText="1"/>
      <protection/>
    </xf>
    <xf numFmtId="2" fontId="52" fillId="0" borderId="24" xfId="59" applyNumberFormat="1" applyFont="1" applyFill="1" applyBorder="1" applyAlignment="1">
      <alignment horizontal="center" vertical="top" wrapText="1"/>
      <protection/>
    </xf>
    <xf numFmtId="2" fontId="52" fillId="0" borderId="17" xfId="59" applyNumberFormat="1" applyFont="1" applyFill="1" applyBorder="1" applyAlignment="1">
      <alignment horizontal="center" vertical="top" wrapText="1"/>
      <protection/>
    </xf>
    <xf numFmtId="2" fontId="52" fillId="0" borderId="34" xfId="59" applyNumberFormat="1" applyFont="1" applyFill="1" applyBorder="1" applyAlignment="1">
      <alignment horizontal="center" vertical="top" wrapText="1"/>
      <protection/>
    </xf>
    <xf numFmtId="2" fontId="52" fillId="0" borderId="18" xfId="59" applyNumberFormat="1" applyFont="1" applyFill="1" applyBorder="1" applyAlignment="1">
      <alignment horizontal="center" vertical="top" wrapText="1"/>
      <protection/>
    </xf>
    <xf numFmtId="0" fontId="54" fillId="0" borderId="19" xfId="59" applyNumberFormat="1" applyFont="1" applyFill="1" applyBorder="1" applyAlignment="1">
      <alignment horizontal="center" wrapText="1"/>
      <protection/>
    </xf>
    <xf numFmtId="0" fontId="54" fillId="0" borderId="10" xfId="59" applyNumberFormat="1" applyFont="1" applyFill="1" applyBorder="1" applyAlignment="1">
      <alignment horizontal="center" wrapText="1"/>
      <protection/>
    </xf>
    <xf numFmtId="0" fontId="54" fillId="0" borderId="20" xfId="59" applyNumberFormat="1" applyFont="1" applyFill="1" applyBorder="1" applyAlignment="1">
      <alignment horizontal="center" wrapText="1"/>
      <protection/>
    </xf>
    <xf numFmtId="3" fontId="52" fillId="0" borderId="35" xfId="59" applyNumberFormat="1" applyFont="1" applyFill="1" applyBorder="1" applyAlignment="1">
      <alignment horizontal="center" vertical="center" wrapText="1"/>
      <protection/>
    </xf>
    <xf numFmtId="2" fontId="54" fillId="0" borderId="0" xfId="59" applyNumberFormat="1" applyFont="1">
      <alignment/>
      <protection/>
    </xf>
    <xf numFmtId="2" fontId="54" fillId="0" borderId="0" xfId="59" applyNumberFormat="1" applyFont="1" applyAlignment="1">
      <alignment horizontal="center"/>
      <protection/>
    </xf>
    <xf numFmtId="0" fontId="54" fillId="0" borderId="0" xfId="59" applyFont="1" applyAlignment="1">
      <alignment horizontal="center"/>
      <protection/>
    </xf>
    <xf numFmtId="0" fontId="54" fillId="0" borderId="0" xfId="59" applyFont="1">
      <alignment/>
      <protection/>
    </xf>
    <xf numFmtId="0" fontId="55" fillId="0" borderId="28" xfId="0" applyFont="1" applyBorder="1" applyAlignment="1">
      <alignment/>
    </xf>
    <xf numFmtId="0" fontId="55" fillId="0" borderId="29" xfId="0" applyFont="1" applyBorder="1" applyAlignment="1">
      <alignment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Font="1" applyBorder="1" applyAlignment="1">
      <alignment wrapText="1"/>
    </xf>
    <xf numFmtId="0" fontId="0" fillId="0" borderId="29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18" fontId="0" fillId="0" borderId="28" xfId="0" applyNumberFormat="1" applyBorder="1" applyAlignment="1">
      <alignment/>
    </xf>
    <xf numFmtId="0" fontId="55" fillId="0" borderId="29" xfId="0" applyFont="1" applyBorder="1" applyAlignment="1">
      <alignment horizontal="right" wrapText="1"/>
    </xf>
    <xf numFmtId="0" fontId="56" fillId="0" borderId="29" xfId="0" applyFont="1" applyBorder="1" applyAlignment="1">
      <alignment wrapText="1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9" xfId="0" applyFont="1" applyBorder="1" applyAlignment="1">
      <alignment horizontal="center" wrapText="1"/>
    </xf>
    <xf numFmtId="0" fontId="55" fillId="0" borderId="38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2" fontId="54" fillId="0" borderId="38" xfId="59" applyNumberFormat="1" applyFont="1" applyFill="1" applyBorder="1">
      <alignment/>
      <protection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55" fillId="0" borderId="40" xfId="0" applyFont="1" applyBorder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0" xfId="0" applyFont="1" applyFill="1" applyBorder="1" applyAlignment="1">
      <alignment/>
    </xf>
    <xf numFmtId="0" fontId="55" fillId="0" borderId="39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2" fontId="54" fillId="0" borderId="10" xfId="59" applyNumberFormat="1" applyFont="1" applyFill="1" applyBorder="1" applyAlignment="1">
      <alignment horizontal="center" vertical="top" wrapText="1"/>
      <protection/>
    </xf>
    <xf numFmtId="0" fontId="19" fillId="0" borderId="10" xfId="58" applyFont="1" applyBorder="1" applyAlignment="1">
      <alignment horizontal="center"/>
      <protection/>
    </xf>
    <xf numFmtId="0" fontId="19" fillId="0" borderId="10" xfId="58" applyFont="1" applyBorder="1" applyAlignment="1">
      <alignment horizontal="left"/>
      <protection/>
    </xf>
    <xf numFmtId="0" fontId="19" fillId="0" borderId="10" xfId="58" applyFont="1" applyBorder="1">
      <alignment/>
      <protection/>
    </xf>
    <xf numFmtId="2" fontId="90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0" xfId="0" applyFont="1" applyAlignment="1">
      <alignment/>
    </xf>
    <xf numFmtId="0" fontId="90" fillId="0" borderId="10" xfId="0" applyFont="1" applyFill="1" applyBorder="1" applyAlignment="1">
      <alignment/>
    </xf>
    <xf numFmtId="218" fontId="0" fillId="0" borderId="10" xfId="0" applyNumberFormat="1" applyBorder="1" applyAlignment="1">
      <alignment/>
    </xf>
    <xf numFmtId="218" fontId="0" fillId="0" borderId="0" xfId="0" applyNumberFormat="1" applyAlignment="1">
      <alignment/>
    </xf>
    <xf numFmtId="0" fontId="58" fillId="0" borderId="0" xfId="0" applyFont="1" applyAlignment="1">
      <alignment horizontal="left" indent="6"/>
    </xf>
    <xf numFmtId="0" fontId="91" fillId="0" borderId="41" xfId="0" applyFont="1" applyBorder="1" applyAlignment="1">
      <alignment horizontal="center" vertical="top" wrapText="1"/>
    </xf>
    <xf numFmtId="0" fontId="91" fillId="0" borderId="42" xfId="0" applyFont="1" applyBorder="1" applyAlignment="1">
      <alignment horizontal="center" vertical="top" wrapText="1"/>
    </xf>
    <xf numFmtId="0" fontId="91" fillId="0" borderId="43" xfId="0" applyFont="1" applyBorder="1" applyAlignment="1">
      <alignment horizontal="center" vertical="top" wrapText="1"/>
    </xf>
    <xf numFmtId="0" fontId="92" fillId="0" borderId="44" xfId="0" applyFont="1" applyBorder="1" applyAlignment="1">
      <alignment horizontal="center" vertical="top" wrapText="1"/>
    </xf>
    <xf numFmtId="0" fontId="92" fillId="0" borderId="45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91" fillId="0" borderId="46" xfId="0" applyFont="1" applyBorder="1" applyAlignment="1">
      <alignment horizontal="center" vertical="top" wrapText="1"/>
    </xf>
    <xf numFmtId="0" fontId="58" fillId="0" borderId="47" xfId="0" applyFont="1" applyBorder="1" applyAlignment="1">
      <alignment horizontal="center" vertical="top" wrapText="1"/>
    </xf>
    <xf numFmtId="0" fontId="58" fillId="0" borderId="48" xfId="0" applyFont="1" applyBorder="1" applyAlignment="1">
      <alignment horizontal="center" vertical="top" wrapText="1"/>
    </xf>
    <xf numFmtId="0" fontId="58" fillId="0" borderId="49" xfId="0" applyFont="1" applyBorder="1" applyAlignment="1">
      <alignment horizontal="center" vertical="top" wrapText="1"/>
    </xf>
    <xf numFmtId="0" fontId="60" fillId="0" borderId="50" xfId="0" applyFont="1" applyBorder="1" applyAlignment="1">
      <alignment vertical="top" wrapText="1"/>
    </xf>
    <xf numFmtId="0" fontId="60" fillId="0" borderId="47" xfId="0" applyFont="1" applyBorder="1" applyAlignment="1">
      <alignment horizontal="center" vertical="top" wrapText="1"/>
    </xf>
    <xf numFmtId="0" fontId="60" fillId="0" borderId="48" xfId="0" applyFont="1" applyBorder="1" applyAlignment="1">
      <alignment horizontal="center" vertical="top" wrapText="1"/>
    </xf>
    <xf numFmtId="0" fontId="60" fillId="0" borderId="49" xfId="0" applyFont="1" applyBorder="1" applyAlignment="1">
      <alignment horizontal="center" vertical="top" wrapText="1"/>
    </xf>
    <xf numFmtId="0" fontId="60" fillId="0" borderId="51" xfId="0" applyFont="1" applyBorder="1" applyAlignment="1">
      <alignment vertical="top" wrapText="1"/>
    </xf>
    <xf numFmtId="0" fontId="60" fillId="0" borderId="52" xfId="0" applyFont="1" applyBorder="1" applyAlignment="1">
      <alignment vertical="top" wrapText="1"/>
    </xf>
    <xf numFmtId="0" fontId="60" fillId="0" borderId="51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219" fontId="0" fillId="0" borderId="0" xfId="0" applyNumberFormat="1" applyAlignment="1">
      <alignment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9" fillId="32" borderId="53" xfId="0" applyFont="1" applyFill="1" applyBorder="1" applyAlignment="1">
      <alignment horizontal="center" vertical="center" wrapText="1"/>
    </xf>
    <xf numFmtId="219" fontId="9" fillId="32" borderId="53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/>
    </xf>
    <xf numFmtId="220" fontId="7" fillId="0" borderId="13" xfId="0" applyNumberFormat="1" applyFont="1" applyFill="1" applyBorder="1" applyAlignment="1">
      <alignment horizontal="right" wrapText="1"/>
    </xf>
    <xf numFmtId="220" fontId="7" fillId="0" borderId="13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219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7" fillId="0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XDO_METADATA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dxfs count="23"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sh_Board_Nov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NSACTION_EXTRACT_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me’s AUM "/>
      <sheetName val="Investment objective"/>
      <sheetName val="Portfolio Dis Ser2"/>
      <sheetName val="Portfolio disclosure"/>
      <sheetName val="Expense ratios"/>
      <sheetName val="Scheme’s past performance"/>
    </sheetNames>
    <sheetDataSet>
      <sheetData sheetId="0">
        <row r="1">
          <cell r="B1">
            <v>43799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ract Work Book"/>
      <sheetName val="XDO_METADATA"/>
    </sheetNames>
    <sheetDataSet>
      <sheetData sheetId="0">
        <row r="4">
          <cell r="D4">
            <v>43770</v>
          </cell>
        </row>
        <row r="5">
          <cell r="D5">
            <v>43799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52" bestFit="1" customWidth="1"/>
    <col min="2" max="2" width="40.8515625" style="0" bestFit="1" customWidth="1"/>
    <col min="3" max="3" width="18.00390625" style="0" bestFit="1" customWidth="1"/>
    <col min="4" max="4" width="13.57421875" style="0" bestFit="1" customWidth="1"/>
    <col min="5" max="5" width="14.140625" style="0" bestFit="1" customWidth="1"/>
    <col min="6" max="6" width="16.421875" style="0" bestFit="1" customWidth="1"/>
    <col min="7" max="7" width="16.421875" style="10" bestFit="1" customWidth="1"/>
    <col min="8" max="8" width="9.140625" style="10" customWidth="1"/>
    <col min="9" max="9" width="11.421875" style="10" bestFit="1" customWidth="1"/>
    <col min="10" max="11" width="9.140625" style="10" customWidth="1"/>
    <col min="12" max="12" width="12.421875" style="10" customWidth="1"/>
    <col min="13" max="252" width="9.140625" style="10" customWidth="1"/>
  </cols>
  <sheetData>
    <row r="1" ht="15">
      <c r="A1" s="51"/>
    </row>
    <row r="2" spans="1:7" ht="15">
      <c r="A2" s="70" t="s">
        <v>97</v>
      </c>
      <c r="B2" s="70"/>
      <c r="C2" s="70"/>
      <c r="D2" s="70"/>
      <c r="E2" s="70"/>
      <c r="F2" s="70"/>
      <c r="G2" s="70"/>
    </row>
    <row r="3" spans="1:7" ht="15">
      <c r="A3" s="71" t="s">
        <v>96</v>
      </c>
      <c r="B3" s="71"/>
      <c r="C3" s="71"/>
      <c r="D3" s="71"/>
      <c r="E3" s="71"/>
      <c r="F3" s="71"/>
      <c r="G3" s="71"/>
    </row>
    <row r="4" spans="1:38" ht="25.5" customHeight="1">
      <c r="A4" s="53" t="s">
        <v>75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2"/>
      <c r="M4" s="12"/>
      <c r="N4" s="12"/>
      <c r="O4" s="12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3"/>
      <c r="AH4" s="13"/>
      <c r="AI4" s="13"/>
      <c r="AJ4" s="13"/>
      <c r="AK4" s="13"/>
      <c r="AL4" s="13"/>
    </row>
    <row r="5" spans="1:38" ht="15.75" customHeight="1">
      <c r="A5" s="54"/>
      <c r="B5" s="26"/>
      <c r="C5" s="26"/>
      <c r="D5" s="26"/>
      <c r="E5" s="25"/>
      <c r="F5" s="27"/>
      <c r="G5" s="28"/>
      <c r="H5" s="11"/>
      <c r="I5" s="11"/>
      <c r="J5" s="11"/>
      <c r="K5" s="11"/>
      <c r="L5" s="12"/>
      <c r="M5" s="12"/>
      <c r="N5" s="12"/>
      <c r="O5" s="12"/>
      <c r="P5" s="11"/>
      <c r="Q5" s="11"/>
      <c r="R5" s="11"/>
      <c r="S5" s="11"/>
      <c r="T5" s="1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3"/>
      <c r="AH5" s="13"/>
      <c r="AI5" s="13"/>
      <c r="AJ5" s="13"/>
      <c r="AK5" s="13"/>
      <c r="AL5" s="13"/>
    </row>
    <row r="6" spans="1:38" ht="15.75" customHeight="1">
      <c r="A6" s="55"/>
      <c r="B6" s="37" t="s">
        <v>58</v>
      </c>
      <c r="C6" s="36"/>
      <c r="D6" s="36"/>
      <c r="E6" s="30"/>
      <c r="F6" s="30"/>
      <c r="G6" s="44"/>
      <c r="H6" s="11"/>
      <c r="I6" s="11"/>
      <c r="J6" s="11"/>
      <c r="K6" s="11"/>
      <c r="L6" s="12"/>
      <c r="M6" s="12"/>
      <c r="N6" s="12"/>
      <c r="O6" s="12"/>
      <c r="P6" s="11"/>
      <c r="Q6" s="11"/>
      <c r="R6" s="11"/>
      <c r="S6" s="11"/>
      <c r="T6" s="11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3"/>
      <c r="AH6" s="13"/>
      <c r="AI6" s="13"/>
      <c r="AJ6" s="13"/>
      <c r="AK6" s="13"/>
      <c r="AL6" s="13"/>
    </row>
    <row r="7" spans="1:38" ht="15.75" customHeight="1">
      <c r="A7" s="55">
        <v>1</v>
      </c>
      <c r="B7" s="29" t="s">
        <v>9</v>
      </c>
      <c r="C7" s="36" t="s">
        <v>94</v>
      </c>
      <c r="D7" s="36" t="s">
        <v>57</v>
      </c>
      <c r="E7" s="30">
        <v>547</v>
      </c>
      <c r="F7" s="30">
        <v>6807.8570912000005</v>
      </c>
      <c r="G7" s="49">
        <v>0.160900915187775</v>
      </c>
      <c r="H7" s="11"/>
      <c r="I7" s="11"/>
      <c r="J7" s="11"/>
      <c r="K7" s="11"/>
      <c r="L7" s="12"/>
      <c r="M7" s="12"/>
      <c r="N7" s="12"/>
      <c r="O7" s="12"/>
      <c r="P7" s="11"/>
      <c r="Q7" s="11"/>
      <c r="R7" s="11"/>
      <c r="S7" s="11"/>
      <c r="T7" s="1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3"/>
      <c r="AI7" s="13"/>
      <c r="AJ7" s="13"/>
      <c r="AK7" s="13"/>
      <c r="AL7" s="13"/>
    </row>
    <row r="8" spans="1:38" ht="15.75" customHeight="1">
      <c r="A8" s="55">
        <v>2</v>
      </c>
      <c r="B8" s="29" t="s">
        <v>12</v>
      </c>
      <c r="C8" s="36" t="s">
        <v>13</v>
      </c>
      <c r="D8" s="36" t="s">
        <v>59</v>
      </c>
      <c r="E8" s="30">
        <v>200</v>
      </c>
      <c r="F8" s="30">
        <v>2532.116857</v>
      </c>
      <c r="G8" s="49">
        <v>0.05984554525686697</v>
      </c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3"/>
      <c r="AH8" s="13"/>
      <c r="AI8" s="13"/>
      <c r="AJ8" s="13"/>
      <c r="AK8" s="13"/>
      <c r="AL8" s="13"/>
    </row>
    <row r="9" spans="1:38" ht="15.75" customHeight="1">
      <c r="A9" s="55">
        <v>3</v>
      </c>
      <c r="B9" s="29" t="s">
        <v>17</v>
      </c>
      <c r="C9" s="36" t="s">
        <v>18</v>
      </c>
      <c r="D9" s="36" t="s">
        <v>60</v>
      </c>
      <c r="E9" s="30">
        <v>117143</v>
      </c>
      <c r="F9" s="30">
        <v>762.5580179000001</v>
      </c>
      <c r="G9" s="49">
        <v>0.01802274655889676</v>
      </c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3"/>
      <c r="AH9" s="13"/>
      <c r="AI9" s="13"/>
      <c r="AJ9" s="13"/>
      <c r="AK9" s="13"/>
      <c r="AL9" s="13"/>
    </row>
    <row r="10" spans="1:7" ht="15">
      <c r="A10" s="55"/>
      <c r="B10" s="29"/>
      <c r="C10" s="29"/>
      <c r="D10" s="29"/>
      <c r="E10" s="29"/>
      <c r="F10" s="29"/>
      <c r="G10" s="63"/>
    </row>
    <row r="11" spans="1:7" ht="15">
      <c r="A11" s="55"/>
      <c r="B11" s="37" t="s">
        <v>61</v>
      </c>
      <c r="C11" s="29"/>
      <c r="D11" s="29"/>
      <c r="E11" s="29"/>
      <c r="F11" s="29"/>
      <c r="G11" s="63"/>
    </row>
    <row r="12" spans="1:7" ht="15">
      <c r="A12" s="55">
        <v>4</v>
      </c>
      <c r="B12" s="29" t="s">
        <v>8</v>
      </c>
      <c r="C12" s="36" t="s">
        <v>78</v>
      </c>
      <c r="D12" s="36" t="s">
        <v>62</v>
      </c>
      <c r="E12" s="30">
        <v>578</v>
      </c>
      <c r="F12" s="30">
        <v>5910.4063014</v>
      </c>
      <c r="G12" s="49">
        <v>0.13969003319063858</v>
      </c>
    </row>
    <row r="13" spans="1:8" ht="15">
      <c r="A13" s="55">
        <v>5</v>
      </c>
      <c r="B13" s="29" t="s">
        <v>6</v>
      </c>
      <c r="C13" s="36" t="s">
        <v>7</v>
      </c>
      <c r="D13" s="36" t="s">
        <v>63</v>
      </c>
      <c r="E13" s="30">
        <v>580</v>
      </c>
      <c r="F13" s="30">
        <v>5851.0114754</v>
      </c>
      <c r="G13" s="49">
        <v>0.13828626079459755</v>
      </c>
      <c r="H13" s="62"/>
    </row>
    <row r="14" spans="1:7" ht="15">
      <c r="A14" s="55">
        <v>6</v>
      </c>
      <c r="B14" s="29" t="s">
        <v>11</v>
      </c>
      <c r="C14" s="36" t="s">
        <v>78</v>
      </c>
      <c r="D14" s="36" t="s">
        <v>64</v>
      </c>
      <c r="E14" s="30">
        <v>340</v>
      </c>
      <c r="F14" s="30">
        <v>3501.4125598</v>
      </c>
      <c r="G14" s="49">
        <v>0.08275445235917615</v>
      </c>
    </row>
    <row r="15" spans="1:7" ht="15">
      <c r="A15" s="55">
        <v>7</v>
      </c>
      <c r="B15" s="29" t="s">
        <v>10</v>
      </c>
      <c r="C15" s="36" t="s">
        <v>78</v>
      </c>
      <c r="D15" s="36" t="s">
        <v>65</v>
      </c>
      <c r="E15" s="30">
        <v>266000</v>
      </c>
      <c r="F15" s="30">
        <v>2691.7673771</v>
      </c>
      <c r="G15" s="49">
        <v>0.0636188199378968</v>
      </c>
    </row>
    <row r="16" spans="1:7" ht="15">
      <c r="A16" s="55">
        <v>8</v>
      </c>
      <c r="B16" s="29" t="s">
        <v>10</v>
      </c>
      <c r="C16" s="36" t="s">
        <v>78</v>
      </c>
      <c r="D16" s="36" t="s">
        <v>66</v>
      </c>
      <c r="E16" s="30">
        <v>245000</v>
      </c>
      <c r="F16" s="30">
        <v>2479.2594263</v>
      </c>
      <c r="G16" s="49">
        <v>0.058596281522306816</v>
      </c>
    </row>
    <row r="17" spans="1:7" ht="15">
      <c r="A17" s="55">
        <v>9</v>
      </c>
      <c r="B17" s="29" t="s">
        <v>14</v>
      </c>
      <c r="C17" s="36" t="s">
        <v>78</v>
      </c>
      <c r="D17" s="36" t="s">
        <v>67</v>
      </c>
      <c r="E17" s="30">
        <v>150</v>
      </c>
      <c r="F17" s="30">
        <v>1590.2885134</v>
      </c>
      <c r="G17" s="49">
        <v>0.037585817944007865</v>
      </c>
    </row>
    <row r="18" spans="1:7" ht="15">
      <c r="A18" s="55">
        <v>10</v>
      </c>
      <c r="B18" s="29" t="s">
        <v>15</v>
      </c>
      <c r="C18" s="36" t="s">
        <v>16</v>
      </c>
      <c r="D18" s="36" t="s">
        <v>68</v>
      </c>
      <c r="E18" s="30">
        <v>113</v>
      </c>
      <c r="F18" s="30">
        <v>714.0650615000001</v>
      </c>
      <c r="G18" s="49">
        <v>0.01687663538758462</v>
      </c>
    </row>
    <row r="19" spans="1:7" ht="15">
      <c r="A19" s="55">
        <v>11</v>
      </c>
      <c r="B19" s="29" t="s">
        <v>6</v>
      </c>
      <c r="C19" s="36" t="s">
        <v>7</v>
      </c>
      <c r="D19" s="36" t="s">
        <v>69</v>
      </c>
      <c r="E19" s="30">
        <v>35</v>
      </c>
      <c r="F19" s="30">
        <v>353.0782787</v>
      </c>
      <c r="G19" s="49">
        <v>0.008344860565476477</v>
      </c>
    </row>
    <row r="20" spans="1:7" ht="15">
      <c r="A20" s="55">
        <v>12</v>
      </c>
      <c r="B20" s="29" t="s">
        <v>19</v>
      </c>
      <c r="C20" s="36" t="s">
        <v>79</v>
      </c>
      <c r="D20" s="36" t="s">
        <v>70</v>
      </c>
      <c r="E20" s="30">
        <v>26606</v>
      </c>
      <c r="F20" s="30">
        <v>268.35613420000004</v>
      </c>
      <c r="G20" s="49">
        <v>0.006342487365789047</v>
      </c>
    </row>
    <row r="21" spans="1:7" ht="15">
      <c r="A21" s="55">
        <v>13</v>
      </c>
      <c r="B21" s="29" t="s">
        <v>6</v>
      </c>
      <c r="C21" s="36" t="s">
        <v>7</v>
      </c>
      <c r="D21" s="36" t="s">
        <v>71</v>
      </c>
      <c r="E21" s="30">
        <v>25</v>
      </c>
      <c r="F21" s="30">
        <v>252.1987705</v>
      </c>
      <c r="G21" s="49">
        <v>0.005960614689626055</v>
      </c>
    </row>
    <row r="22" spans="1:7" ht="15">
      <c r="A22" s="55">
        <v>14</v>
      </c>
      <c r="B22" s="29" t="s">
        <v>20</v>
      </c>
      <c r="C22" s="36" t="s">
        <v>21</v>
      </c>
      <c r="D22" s="36" t="s">
        <v>72</v>
      </c>
      <c r="E22" s="30">
        <v>20</v>
      </c>
      <c r="F22" s="30">
        <v>201.8164384</v>
      </c>
      <c r="G22" s="49">
        <v>0.004769848897162058</v>
      </c>
    </row>
    <row r="23" spans="1:7" ht="15">
      <c r="A23" s="55">
        <v>15</v>
      </c>
      <c r="B23" s="29" t="s">
        <v>14</v>
      </c>
      <c r="C23" s="36" t="s">
        <v>78</v>
      </c>
      <c r="D23" s="36" t="s">
        <v>73</v>
      </c>
      <c r="E23" s="30">
        <v>20</v>
      </c>
      <c r="F23" s="30">
        <v>211.7197306</v>
      </c>
      <c r="G23" s="49">
        <v>0.005003909153863345</v>
      </c>
    </row>
    <row r="24" spans="1:7" ht="15">
      <c r="A24" s="55">
        <v>16</v>
      </c>
      <c r="B24" s="29" t="s">
        <v>6</v>
      </c>
      <c r="C24" s="36" t="s">
        <v>7</v>
      </c>
      <c r="D24" s="36" t="s">
        <v>74</v>
      </c>
      <c r="E24" s="30">
        <v>16</v>
      </c>
      <c r="F24" s="30">
        <v>161.4072131</v>
      </c>
      <c r="G24" s="49">
        <v>0.0038147934008879838</v>
      </c>
    </row>
    <row r="25" spans="1:8" ht="15">
      <c r="A25" s="56"/>
      <c r="B25" s="40" t="s">
        <v>22</v>
      </c>
      <c r="C25" s="32"/>
      <c r="D25" s="32"/>
      <c r="E25" s="33"/>
      <c r="F25" s="64">
        <v>34289.319246499996</v>
      </c>
      <c r="G25" s="49">
        <v>0.810414022212552</v>
      </c>
      <c r="H25" s="60"/>
    </row>
    <row r="26" spans="1:7" ht="15.75" customHeight="1">
      <c r="A26" s="54"/>
      <c r="B26" s="37" t="s">
        <v>23</v>
      </c>
      <c r="C26" s="26"/>
      <c r="D26" s="26"/>
      <c r="E26" s="65"/>
      <c r="F26" s="66"/>
      <c r="G26" s="67"/>
    </row>
    <row r="27" spans="1:7" ht="15">
      <c r="A27" s="55"/>
      <c r="B27" s="29" t="s">
        <v>23</v>
      </c>
      <c r="C27" s="36"/>
      <c r="D27" s="36"/>
      <c r="E27" s="30">
        <v>80729.032204</v>
      </c>
      <c r="F27" s="30">
        <v>8071.8088471</v>
      </c>
      <c r="G27" s="49">
        <v>0.1907738974717873</v>
      </c>
    </row>
    <row r="28" spans="1:7" ht="15">
      <c r="A28" s="56"/>
      <c r="B28" s="40" t="s">
        <v>22</v>
      </c>
      <c r="C28" s="32"/>
      <c r="D28" s="32"/>
      <c r="E28" s="33"/>
      <c r="F28" s="30">
        <v>8071.8088471</v>
      </c>
      <c r="G28" s="49">
        <v>0.1907738974717873</v>
      </c>
    </row>
    <row r="29" spans="1:7" ht="15">
      <c r="A29" s="56"/>
      <c r="B29" s="42" t="s">
        <v>24</v>
      </c>
      <c r="C29" s="32"/>
      <c r="D29" s="32"/>
      <c r="E29" s="33"/>
      <c r="F29" s="34"/>
      <c r="G29" s="50"/>
    </row>
    <row r="30" spans="1:7" ht="15">
      <c r="A30" s="56"/>
      <c r="B30" s="42" t="s">
        <v>25</v>
      </c>
      <c r="C30" s="32"/>
      <c r="D30" s="32"/>
      <c r="E30" s="33"/>
      <c r="F30" s="30">
        <v>-50.26191079999262</v>
      </c>
      <c r="G30" s="49">
        <v>-0.001187919684339264</v>
      </c>
    </row>
    <row r="31" spans="1:7" ht="15">
      <c r="A31" s="56"/>
      <c r="B31" s="42" t="s">
        <v>22</v>
      </c>
      <c r="C31" s="32"/>
      <c r="D31" s="32"/>
      <c r="E31" s="33"/>
      <c r="F31" s="30">
        <v>-50.26191079999262</v>
      </c>
      <c r="G31" s="49">
        <v>-0.001187919684339264</v>
      </c>
    </row>
    <row r="32" spans="1:34" ht="15">
      <c r="A32" s="57"/>
      <c r="B32" s="41" t="s">
        <v>26</v>
      </c>
      <c r="C32" s="39"/>
      <c r="D32" s="39"/>
      <c r="E32" s="39"/>
      <c r="F32" s="43">
        <v>42310.866182800004</v>
      </c>
      <c r="G32" s="59" t="s">
        <v>27</v>
      </c>
      <c r="AB32" s="9"/>
      <c r="AC32" s="9"/>
      <c r="AD32" s="9"/>
      <c r="AE32" s="9"/>
      <c r="AF32" s="9"/>
      <c r="AG32" s="9"/>
      <c r="AH32" s="9"/>
    </row>
    <row r="33" spans="1:34" ht="15">
      <c r="A33" s="58"/>
      <c r="B33" s="14"/>
      <c r="C33" s="14"/>
      <c r="D33" s="14"/>
      <c r="E33" s="14"/>
      <c r="F33" s="16"/>
      <c r="AB33" s="9"/>
      <c r="AC33" s="9"/>
      <c r="AD33" s="9"/>
      <c r="AE33" s="9"/>
      <c r="AF33" s="9"/>
      <c r="AG33" s="9"/>
      <c r="AH33" s="9"/>
    </row>
    <row r="34" spans="1:34" ht="15">
      <c r="A34" s="58"/>
      <c r="B34" s="14"/>
      <c r="C34" s="14"/>
      <c r="D34" s="14"/>
      <c r="E34" s="14"/>
      <c r="F34" s="61"/>
      <c r="AB34" s="9"/>
      <c r="AC34" s="9"/>
      <c r="AD34" s="9"/>
      <c r="AE34" s="9"/>
      <c r="AF34" s="9"/>
      <c r="AG34" s="9"/>
      <c r="AH34" s="9"/>
    </row>
    <row r="35" spans="1:6" ht="15">
      <c r="A35" s="58"/>
      <c r="B35" s="14"/>
      <c r="C35" s="15"/>
      <c r="D35" s="15"/>
      <c r="E35" s="14"/>
      <c r="F35" s="61"/>
    </row>
    <row r="36" spans="1:6" ht="15">
      <c r="A36" s="58"/>
      <c r="B36" s="14"/>
      <c r="C36" s="14"/>
      <c r="D36" s="14"/>
      <c r="E36" s="14"/>
      <c r="F36" s="14"/>
    </row>
  </sheetData>
  <sheetProtection/>
  <mergeCells count="2">
    <mergeCell ref="A2:G2"/>
    <mergeCell ref="A3:G3"/>
  </mergeCells>
  <conditionalFormatting sqref="H4:H9">
    <cfRule type="cellIs" priority="2" dxfId="21" operator="lessThan" stopIfTrue="1">
      <formula>0</formula>
    </cfRule>
  </conditionalFormatting>
  <conditionalFormatting sqref="C25:E25 C28:E31 F29">
    <cfRule type="cellIs" priority="3" dxfId="22" operator="lessThan" stopIfTrue="1">
      <formula>0</formula>
    </cfRule>
  </conditionalFormatting>
  <conditionalFormatting sqref="G29">
    <cfRule type="cellIs" priority="4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82" customWidth="1"/>
    <col min="2" max="2" width="61.28125" style="82" customWidth="1"/>
    <col min="3" max="3" width="16.421875" style="82" customWidth="1"/>
    <col min="4" max="4" width="15.7109375" style="93" customWidth="1"/>
    <col min="5" max="5" width="16.8515625" style="82" customWidth="1"/>
    <col min="6" max="6" width="15.8515625" style="82" customWidth="1"/>
    <col min="7" max="16384" width="9.140625" style="82" customWidth="1"/>
  </cols>
  <sheetData>
    <row r="4" spans="1:6" ht="30.75" customHeight="1">
      <c r="A4" s="83" t="s">
        <v>117</v>
      </c>
      <c r="B4" s="83"/>
      <c r="C4" s="83"/>
      <c r="D4" s="83"/>
      <c r="E4" s="83"/>
      <c r="F4" s="83"/>
    </row>
    <row r="5" spans="1:6" ht="15.75">
      <c r="A5" s="84" t="s">
        <v>118</v>
      </c>
      <c r="B5" s="84"/>
      <c r="C5" s="84"/>
      <c r="D5" s="84"/>
      <c r="E5" s="84"/>
      <c r="F5" s="84"/>
    </row>
    <row r="6" spans="1:6" ht="15.75" hidden="1">
      <c r="A6" s="85"/>
      <c r="B6" s="85"/>
      <c r="C6" s="85"/>
      <c r="D6" s="85"/>
      <c r="E6" s="85"/>
      <c r="F6" s="85"/>
    </row>
    <row r="7" spans="1:6" s="86" customFormat="1" ht="15.75" customHeight="1" hidden="1">
      <c r="A7" s="87" t="s">
        <v>119</v>
      </c>
      <c r="B7" s="87"/>
      <c r="C7" s="87"/>
      <c r="D7" s="87"/>
      <c r="E7" s="87"/>
      <c r="F7" s="87"/>
    </row>
    <row r="8" spans="1:6" s="86" customFormat="1" ht="15.75" hidden="1">
      <c r="A8" s="88" t="s">
        <v>75</v>
      </c>
      <c r="B8" s="89" t="s">
        <v>120</v>
      </c>
      <c r="C8" s="89" t="s">
        <v>0</v>
      </c>
      <c r="D8" s="89" t="s">
        <v>3</v>
      </c>
      <c r="E8" s="90" t="s">
        <v>121</v>
      </c>
      <c r="F8" s="91" t="s">
        <v>122</v>
      </c>
    </row>
    <row r="9" spans="1:6" ht="15.75" hidden="1">
      <c r="A9" s="88"/>
      <c r="B9" s="89"/>
      <c r="C9" s="89"/>
      <c r="D9" s="89"/>
      <c r="E9" s="90" t="s">
        <v>123</v>
      </c>
      <c r="F9" s="91"/>
    </row>
    <row r="10" spans="2:6" ht="15.75" hidden="1">
      <c r="B10" s="92" t="s">
        <v>124</v>
      </c>
      <c r="E10" s="94"/>
      <c r="F10" s="95"/>
    </row>
    <row r="11" spans="1:6" ht="15.75" hidden="1">
      <c r="A11" s="82">
        <v>1</v>
      </c>
      <c r="B11" s="82" t="s">
        <v>125</v>
      </c>
      <c r="C11" s="82" t="s">
        <v>59</v>
      </c>
      <c r="D11" s="93">
        <v>0</v>
      </c>
      <c r="E11" s="96">
        <v>0</v>
      </c>
      <c r="F11" s="96">
        <v>0</v>
      </c>
    </row>
    <row r="12" spans="5:6" ht="15.75" hidden="1">
      <c r="E12" s="94"/>
      <c r="F12" s="95"/>
    </row>
    <row r="13" spans="2:6" ht="15.75" hidden="1">
      <c r="B13" s="92" t="s">
        <v>126</v>
      </c>
      <c r="E13" s="94"/>
      <c r="F13" s="95"/>
    </row>
    <row r="14" spans="1:6" ht="15.75" hidden="1">
      <c r="A14" s="82">
        <v>2</v>
      </c>
      <c r="B14" s="82" t="s">
        <v>127</v>
      </c>
      <c r="C14" s="82" t="s">
        <v>68</v>
      </c>
      <c r="D14" s="93">
        <v>0</v>
      </c>
      <c r="E14" s="94">
        <v>0</v>
      </c>
      <c r="F14" s="95">
        <v>0</v>
      </c>
    </row>
    <row r="15" spans="1:6" ht="15.75" hidden="1">
      <c r="A15" s="82">
        <v>3</v>
      </c>
      <c r="B15" s="82" t="s">
        <v>128</v>
      </c>
      <c r="C15" s="82" t="s">
        <v>65</v>
      </c>
      <c r="D15" s="93">
        <v>0</v>
      </c>
      <c r="E15" s="94">
        <v>0</v>
      </c>
      <c r="F15" s="95">
        <v>0</v>
      </c>
    </row>
    <row r="16" spans="1:6" ht="15.75" hidden="1">
      <c r="A16" s="82">
        <v>4</v>
      </c>
      <c r="B16" s="82" t="s">
        <v>129</v>
      </c>
      <c r="C16" s="82" t="s">
        <v>64</v>
      </c>
      <c r="D16" s="93">
        <v>0</v>
      </c>
      <c r="E16" s="94">
        <v>0</v>
      </c>
      <c r="F16" s="95">
        <v>0</v>
      </c>
    </row>
    <row r="17" spans="1:6" ht="15.75" hidden="1">
      <c r="A17" s="82">
        <v>5</v>
      </c>
      <c r="B17" s="82" t="s">
        <v>130</v>
      </c>
      <c r="C17" s="82" t="s">
        <v>74</v>
      </c>
      <c r="D17" s="93">
        <v>0</v>
      </c>
      <c r="E17" s="94">
        <v>0</v>
      </c>
      <c r="F17" s="95">
        <v>0</v>
      </c>
    </row>
    <row r="18" spans="1:6" ht="15.75" hidden="1">
      <c r="A18" s="82">
        <v>6</v>
      </c>
      <c r="B18" s="82" t="s">
        <v>130</v>
      </c>
      <c r="C18" s="82" t="s">
        <v>63</v>
      </c>
      <c r="D18" s="93">
        <v>0</v>
      </c>
      <c r="E18" s="94">
        <v>0</v>
      </c>
      <c r="F18" s="95">
        <v>0</v>
      </c>
    </row>
    <row r="19" spans="2:6" s="86" customFormat="1" ht="15.75" hidden="1">
      <c r="B19" s="97" t="s">
        <v>22</v>
      </c>
      <c r="C19" s="97"/>
      <c r="D19" s="97"/>
      <c r="E19" s="98">
        <v>0</v>
      </c>
      <c r="F19" s="99">
        <v>0</v>
      </c>
    </row>
    <row r="20" spans="2:6" ht="15.75" hidden="1">
      <c r="B20" s="82" t="s">
        <v>131</v>
      </c>
      <c r="C20" s="100"/>
      <c r="E20" s="94">
        <v>3.4999999997671692E-06</v>
      </c>
      <c r="F20" s="95">
        <v>1</v>
      </c>
    </row>
    <row r="21" spans="2:6" s="86" customFormat="1" ht="15.75" hidden="1">
      <c r="B21" s="97" t="s">
        <v>22</v>
      </c>
      <c r="C21" s="97"/>
      <c r="D21" s="97"/>
      <c r="E21" s="98">
        <v>3.4999999997671692E-06</v>
      </c>
      <c r="F21" s="101">
        <v>1</v>
      </c>
    </row>
    <row r="22" ht="15.75">
      <c r="B22" s="102"/>
    </row>
    <row r="23" spans="1:6" ht="15.75">
      <c r="A23" s="87" t="s">
        <v>97</v>
      </c>
      <c r="B23" s="87"/>
      <c r="C23" s="87"/>
      <c r="D23" s="87"/>
      <c r="E23" s="87"/>
      <c r="F23" s="87"/>
    </row>
    <row r="24" spans="1:6" ht="15.75">
      <c r="A24" s="88" t="s">
        <v>75</v>
      </c>
      <c r="B24" s="88" t="s">
        <v>120</v>
      </c>
      <c r="C24" s="89" t="s">
        <v>0</v>
      </c>
      <c r="D24" s="88" t="s">
        <v>3</v>
      </c>
      <c r="E24" s="90" t="s">
        <v>121</v>
      </c>
      <c r="F24" s="88" t="s">
        <v>122</v>
      </c>
    </row>
    <row r="25" spans="1:6" ht="15.75">
      <c r="A25" s="88"/>
      <c r="B25" s="88"/>
      <c r="C25" s="89"/>
      <c r="D25" s="88"/>
      <c r="E25" s="90" t="s">
        <v>123</v>
      </c>
      <c r="F25" s="88"/>
    </row>
    <row r="26" spans="2:6" ht="15.75">
      <c r="B26" s="82" t="s">
        <v>124</v>
      </c>
      <c r="D26" s="82"/>
      <c r="E26" s="94"/>
      <c r="F26" s="95"/>
    </row>
    <row r="27" spans="1:6" s="92" customFormat="1" ht="15.75">
      <c r="A27" s="82">
        <v>1</v>
      </c>
      <c r="B27" s="82" t="s">
        <v>9</v>
      </c>
      <c r="C27" s="82" t="s">
        <v>57</v>
      </c>
      <c r="D27" s="93">
        <v>547</v>
      </c>
      <c r="E27" s="94">
        <v>6807.8570912000005</v>
      </c>
      <c r="F27" s="95">
        <v>0.160900915187775</v>
      </c>
    </row>
    <row r="28" spans="1:6" s="92" customFormat="1" ht="15.75">
      <c r="A28" s="82">
        <v>2</v>
      </c>
      <c r="B28" s="82" t="s">
        <v>12</v>
      </c>
      <c r="C28" s="82" t="s">
        <v>59</v>
      </c>
      <c r="D28" s="93">
        <v>200</v>
      </c>
      <c r="E28" s="94">
        <v>2532.116857</v>
      </c>
      <c r="F28" s="95">
        <v>0.05984554525686697</v>
      </c>
    </row>
    <row r="29" spans="1:6" s="92" customFormat="1" ht="15.75">
      <c r="A29" s="82">
        <v>3</v>
      </c>
      <c r="B29" s="82" t="s">
        <v>17</v>
      </c>
      <c r="C29" s="82" t="s">
        <v>60</v>
      </c>
      <c r="D29" s="93">
        <v>117143</v>
      </c>
      <c r="E29" s="94">
        <v>762.5580179000001</v>
      </c>
      <c r="F29" s="95">
        <v>0.01802274655889676</v>
      </c>
    </row>
    <row r="30" spans="2:6" ht="15.75">
      <c r="B30" s="82" t="s">
        <v>126</v>
      </c>
      <c r="E30" s="94"/>
      <c r="F30" s="95"/>
    </row>
    <row r="31" spans="1:6" s="92" customFormat="1" ht="15.75">
      <c r="A31" s="82">
        <v>4</v>
      </c>
      <c r="B31" s="82" t="s">
        <v>8</v>
      </c>
      <c r="C31" s="103" t="s">
        <v>62</v>
      </c>
      <c r="D31" s="93">
        <v>578</v>
      </c>
      <c r="E31" s="94">
        <v>5910.4063014</v>
      </c>
      <c r="F31" s="95">
        <v>0.13969003319063858</v>
      </c>
    </row>
    <row r="32" spans="1:6" s="92" customFormat="1" ht="15.75">
      <c r="A32" s="82">
        <v>5</v>
      </c>
      <c r="B32" s="82" t="s">
        <v>6</v>
      </c>
      <c r="C32" s="82" t="s">
        <v>63</v>
      </c>
      <c r="D32" s="93">
        <v>580</v>
      </c>
      <c r="E32" s="94">
        <v>5851.0114754</v>
      </c>
      <c r="F32" s="95">
        <v>0.13828626079459755</v>
      </c>
    </row>
    <row r="33" spans="1:6" s="92" customFormat="1" ht="15.75">
      <c r="A33" s="82">
        <v>6</v>
      </c>
      <c r="B33" s="82" t="s">
        <v>11</v>
      </c>
      <c r="C33" s="82" t="s">
        <v>64</v>
      </c>
      <c r="D33" s="93">
        <v>340</v>
      </c>
      <c r="E33" s="94">
        <v>3501.4125598</v>
      </c>
      <c r="F33" s="95">
        <v>0.08275445235917615</v>
      </c>
    </row>
    <row r="34" spans="1:6" s="92" customFormat="1" ht="15.75">
      <c r="A34" s="82">
        <v>7</v>
      </c>
      <c r="B34" s="82" t="s">
        <v>10</v>
      </c>
      <c r="C34" s="82" t="s">
        <v>65</v>
      </c>
      <c r="D34" s="93">
        <v>266000</v>
      </c>
      <c r="E34" s="94">
        <v>2691.7673771</v>
      </c>
      <c r="F34" s="95">
        <v>0.0636188199378968</v>
      </c>
    </row>
    <row r="35" spans="1:6" s="92" customFormat="1" ht="15.75">
      <c r="A35" s="82">
        <v>8</v>
      </c>
      <c r="B35" s="82" t="s">
        <v>10</v>
      </c>
      <c r="C35" s="82" t="s">
        <v>66</v>
      </c>
      <c r="D35" s="93">
        <v>245000</v>
      </c>
      <c r="E35" s="94">
        <v>2479.2594263</v>
      </c>
      <c r="F35" s="95">
        <v>0.058596281522306816</v>
      </c>
    </row>
    <row r="36" spans="1:6" s="92" customFormat="1" ht="15.75">
      <c r="A36" s="82">
        <v>9</v>
      </c>
      <c r="B36" s="82" t="s">
        <v>14</v>
      </c>
      <c r="C36" s="82" t="s">
        <v>67</v>
      </c>
      <c r="D36" s="93">
        <v>150</v>
      </c>
      <c r="E36" s="94">
        <v>1590.2885134</v>
      </c>
      <c r="F36" s="95">
        <v>0.037585817944007865</v>
      </c>
    </row>
    <row r="37" spans="1:6" s="92" customFormat="1" ht="15.75">
      <c r="A37" s="82">
        <v>10</v>
      </c>
      <c r="B37" s="82" t="s">
        <v>15</v>
      </c>
      <c r="C37" s="82" t="s">
        <v>68</v>
      </c>
      <c r="D37" s="93">
        <v>113</v>
      </c>
      <c r="E37" s="94">
        <v>714.0650615000001</v>
      </c>
      <c r="F37" s="95">
        <v>0.01687663538758462</v>
      </c>
    </row>
    <row r="38" spans="1:6" s="92" customFormat="1" ht="15.75">
      <c r="A38" s="82">
        <v>11</v>
      </c>
      <c r="B38" s="82" t="s">
        <v>6</v>
      </c>
      <c r="C38" s="82" t="s">
        <v>69</v>
      </c>
      <c r="D38" s="93">
        <v>35</v>
      </c>
      <c r="E38" s="94">
        <v>353.0782787</v>
      </c>
      <c r="F38" s="95">
        <v>0.008344860565476477</v>
      </c>
    </row>
    <row r="39" spans="1:6" s="92" customFormat="1" ht="15.75">
      <c r="A39" s="82">
        <v>12</v>
      </c>
      <c r="B39" s="82" t="s">
        <v>19</v>
      </c>
      <c r="C39" s="82" t="s">
        <v>70</v>
      </c>
      <c r="D39" s="93">
        <v>26606</v>
      </c>
      <c r="E39" s="94">
        <v>268.35613420000004</v>
      </c>
      <c r="F39" s="95">
        <v>0.006342487365789047</v>
      </c>
    </row>
    <row r="40" spans="1:6" s="92" customFormat="1" ht="15.75">
      <c r="A40" s="82">
        <v>13</v>
      </c>
      <c r="B40" s="82" t="s">
        <v>6</v>
      </c>
      <c r="C40" s="82" t="s">
        <v>71</v>
      </c>
      <c r="D40" s="93">
        <v>25</v>
      </c>
      <c r="E40" s="94">
        <v>252.1987705</v>
      </c>
      <c r="F40" s="95">
        <v>0.005960614689626055</v>
      </c>
    </row>
    <row r="41" spans="1:6" s="92" customFormat="1" ht="15.75">
      <c r="A41" s="82">
        <v>14</v>
      </c>
      <c r="B41" s="82" t="s">
        <v>20</v>
      </c>
      <c r="C41" s="82" t="s">
        <v>72</v>
      </c>
      <c r="D41" s="93">
        <v>20</v>
      </c>
      <c r="E41" s="94">
        <v>201.8164384</v>
      </c>
      <c r="F41" s="95">
        <v>0.004769848897162058</v>
      </c>
    </row>
    <row r="42" spans="1:6" s="92" customFormat="1" ht="15.75">
      <c r="A42" s="82">
        <v>15</v>
      </c>
      <c r="B42" s="82" t="s">
        <v>14</v>
      </c>
      <c r="C42" s="82" t="s">
        <v>73</v>
      </c>
      <c r="D42" s="93">
        <v>20</v>
      </c>
      <c r="E42" s="94">
        <v>211.7197306</v>
      </c>
      <c r="F42" s="95">
        <v>0.005003909153863345</v>
      </c>
    </row>
    <row r="43" spans="1:6" s="92" customFormat="1" ht="15.75">
      <c r="A43" s="82">
        <v>16</v>
      </c>
      <c r="B43" s="82" t="s">
        <v>6</v>
      </c>
      <c r="C43" s="82" t="s">
        <v>74</v>
      </c>
      <c r="D43" s="93">
        <v>16</v>
      </c>
      <c r="E43" s="94">
        <v>161.4072131</v>
      </c>
      <c r="F43" s="95">
        <v>0.0038147934008879838</v>
      </c>
    </row>
    <row r="44" spans="2:6" ht="15.75">
      <c r="B44" s="97" t="s">
        <v>22</v>
      </c>
      <c r="C44" s="97"/>
      <c r="D44" s="97"/>
      <c r="E44" s="98">
        <v>34289.319246499996</v>
      </c>
      <c r="F44" s="99">
        <v>0.810414022212552</v>
      </c>
    </row>
    <row r="45" spans="2:6" ht="15.75">
      <c r="B45" s="82" t="s">
        <v>132</v>
      </c>
      <c r="C45" s="100"/>
      <c r="D45" s="100"/>
      <c r="E45" s="94">
        <v>8021.5469363000075</v>
      </c>
      <c r="F45" s="95">
        <v>0.18958597778744804</v>
      </c>
    </row>
    <row r="46" spans="1:6" ht="15.75">
      <c r="A46" s="86"/>
      <c r="B46" s="97" t="s">
        <v>22</v>
      </c>
      <c r="C46" s="97"/>
      <c r="D46" s="97"/>
      <c r="E46" s="98">
        <v>42310.866182800004</v>
      </c>
      <c r="F46" s="104">
        <v>1</v>
      </c>
    </row>
    <row r="48" spans="1:6" ht="15.75">
      <c r="A48" s="87" t="s">
        <v>98</v>
      </c>
      <c r="B48" s="87"/>
      <c r="C48" s="87"/>
      <c r="D48" s="87"/>
      <c r="E48" s="87"/>
      <c r="F48" s="87"/>
    </row>
    <row r="49" spans="1:6" ht="15.75">
      <c r="A49" s="88" t="s">
        <v>75</v>
      </c>
      <c r="B49" s="88" t="s">
        <v>120</v>
      </c>
      <c r="C49" s="89" t="s">
        <v>0</v>
      </c>
      <c r="D49" s="88" t="s">
        <v>3</v>
      </c>
      <c r="E49" s="90" t="s">
        <v>121</v>
      </c>
      <c r="F49" s="88" t="s">
        <v>122</v>
      </c>
    </row>
    <row r="50" spans="1:6" ht="15.75">
      <c r="A50" s="88"/>
      <c r="B50" s="88"/>
      <c r="C50" s="89"/>
      <c r="D50" s="88"/>
      <c r="E50" s="90" t="s">
        <v>123</v>
      </c>
      <c r="F50" s="88"/>
    </row>
    <row r="51" spans="1:6" ht="15.75">
      <c r="A51" s="86"/>
      <c r="B51" s="82" t="s">
        <v>124</v>
      </c>
      <c r="C51" s="86"/>
      <c r="D51" s="86"/>
      <c r="E51" s="105"/>
      <c r="F51" s="106"/>
    </row>
    <row r="52" spans="1:6" s="92" customFormat="1" ht="15.75">
      <c r="A52" s="82">
        <v>1</v>
      </c>
      <c r="B52" s="82" t="s">
        <v>9</v>
      </c>
      <c r="C52" s="82" t="s">
        <v>57</v>
      </c>
      <c r="D52" s="107">
        <v>619</v>
      </c>
      <c r="E52" s="94">
        <v>7703.9552824</v>
      </c>
      <c r="F52" s="95">
        <v>0.15500170601700577</v>
      </c>
    </row>
    <row r="53" spans="1:6" s="92" customFormat="1" ht="15.75">
      <c r="A53" s="82">
        <v>2</v>
      </c>
      <c r="B53" s="82" t="s">
        <v>76</v>
      </c>
      <c r="C53" s="82" t="s">
        <v>80</v>
      </c>
      <c r="D53" s="107">
        <v>458496</v>
      </c>
      <c r="E53" s="94">
        <v>4629.2394082</v>
      </c>
      <c r="F53" s="95">
        <v>0.09313917066359453</v>
      </c>
    </row>
    <row r="54" spans="1:6" s="92" customFormat="1" ht="15.75">
      <c r="A54" s="82">
        <v>3</v>
      </c>
      <c r="B54" s="82" t="s">
        <v>77</v>
      </c>
      <c r="C54" s="82" t="s">
        <v>81</v>
      </c>
      <c r="D54" s="107">
        <v>279</v>
      </c>
      <c r="E54" s="94">
        <v>3532.3030155</v>
      </c>
      <c r="F54" s="95">
        <v>0.0710690773117972</v>
      </c>
    </row>
    <row r="55" spans="2:6" ht="15.75">
      <c r="B55" s="82" t="s">
        <v>126</v>
      </c>
      <c r="D55" s="107"/>
      <c r="E55" s="94"/>
      <c r="F55" s="95">
        <v>0</v>
      </c>
    </row>
    <row r="56" spans="1:6" s="92" customFormat="1" ht="15.75">
      <c r="A56" s="82">
        <v>4</v>
      </c>
      <c r="B56" s="82" t="s">
        <v>28</v>
      </c>
      <c r="C56" s="82" t="s">
        <v>82</v>
      </c>
      <c r="D56" s="107">
        <v>650</v>
      </c>
      <c r="E56" s="94">
        <v>6354.2213113</v>
      </c>
      <c r="F56" s="95">
        <v>0.12784538688992578</v>
      </c>
    </row>
    <row r="57" spans="1:6" s="92" customFormat="1" ht="15.75">
      <c r="A57" s="82">
        <v>5</v>
      </c>
      <c r="B57" s="82" t="s">
        <v>14</v>
      </c>
      <c r="C57" s="82" t="s">
        <v>67</v>
      </c>
      <c r="D57" s="107">
        <v>552</v>
      </c>
      <c r="E57" s="94">
        <v>5852.261729399999</v>
      </c>
      <c r="F57" s="95">
        <v>0.11774608222186382</v>
      </c>
    </row>
    <row r="58" spans="1:6" s="92" customFormat="1" ht="15.75">
      <c r="A58" s="82">
        <v>6</v>
      </c>
      <c r="B58" s="82" t="s">
        <v>8</v>
      </c>
      <c r="C58" s="103" t="s">
        <v>62</v>
      </c>
      <c r="D58" s="107">
        <v>380</v>
      </c>
      <c r="E58" s="94">
        <v>3885.7342466000005</v>
      </c>
      <c r="F58" s="95">
        <v>0.07818002769663956</v>
      </c>
    </row>
    <row r="59" spans="1:6" s="92" customFormat="1" ht="15.75">
      <c r="A59" s="82">
        <v>7</v>
      </c>
      <c r="B59" s="82" t="s">
        <v>11</v>
      </c>
      <c r="C59" s="82" t="s">
        <v>64</v>
      </c>
      <c r="D59" s="107">
        <v>286</v>
      </c>
      <c r="E59" s="94">
        <v>2945.3058524000003</v>
      </c>
      <c r="F59" s="95">
        <v>0.05925883719844882</v>
      </c>
    </row>
    <row r="60" spans="1:6" s="92" customFormat="1" ht="15.75">
      <c r="A60" s="82">
        <v>8</v>
      </c>
      <c r="B60" s="82" t="s">
        <v>6</v>
      </c>
      <c r="C60" s="82" t="s">
        <v>63</v>
      </c>
      <c r="D60" s="107">
        <v>261</v>
      </c>
      <c r="E60" s="94">
        <v>2632.9551638999997</v>
      </c>
      <c r="F60" s="95">
        <v>0.05297441733639534</v>
      </c>
    </row>
    <row r="61" spans="1:6" s="92" customFormat="1" ht="15.75">
      <c r="A61" s="82">
        <v>9</v>
      </c>
      <c r="B61" s="82" t="s">
        <v>15</v>
      </c>
      <c r="C61" s="82" t="s">
        <v>68</v>
      </c>
      <c r="D61" s="107">
        <v>173</v>
      </c>
      <c r="E61" s="94">
        <v>1093.2146516</v>
      </c>
      <c r="F61" s="95">
        <v>0.021995212826313042</v>
      </c>
    </row>
    <row r="62" spans="1:6" s="92" customFormat="1" ht="15.75">
      <c r="A62" s="82">
        <v>10</v>
      </c>
      <c r="B62" s="82" t="s">
        <v>20</v>
      </c>
      <c r="C62" s="82" t="s">
        <v>83</v>
      </c>
      <c r="D62" s="107">
        <v>120</v>
      </c>
      <c r="E62" s="94">
        <v>1210.8986301</v>
      </c>
      <c r="F62" s="95">
        <v>0.024362985842862273</v>
      </c>
    </row>
    <row r="63" spans="1:6" s="92" customFormat="1" ht="15.75">
      <c r="A63" s="82">
        <v>11</v>
      </c>
      <c r="B63" s="82" t="s">
        <v>14</v>
      </c>
      <c r="C63" s="82" t="s">
        <v>72</v>
      </c>
      <c r="D63" s="107">
        <v>85</v>
      </c>
      <c r="E63" s="94">
        <v>885.6558732000001</v>
      </c>
      <c r="F63" s="95">
        <v>0.01781918070106125</v>
      </c>
    </row>
    <row r="64" spans="1:6" s="92" customFormat="1" ht="15.75">
      <c r="A64" s="82">
        <v>12</v>
      </c>
      <c r="B64" s="82" t="s">
        <v>10</v>
      </c>
      <c r="C64" s="82" t="s">
        <v>65</v>
      </c>
      <c r="D64" s="107">
        <v>61000</v>
      </c>
      <c r="E64" s="94">
        <v>617.285</v>
      </c>
      <c r="F64" s="95">
        <v>0.012419624023168046</v>
      </c>
    </row>
    <row r="65" spans="1:6" s="92" customFormat="1" ht="15.75">
      <c r="A65" s="82">
        <v>13</v>
      </c>
      <c r="B65" s="82" t="s">
        <v>6</v>
      </c>
      <c r="C65" s="82" t="s">
        <v>74</v>
      </c>
      <c r="D65" s="107">
        <v>47</v>
      </c>
      <c r="E65" s="94">
        <v>474.1336885</v>
      </c>
      <c r="F65" s="95">
        <v>0.00953945446250577</v>
      </c>
    </row>
    <row r="66" spans="1:6" s="92" customFormat="1" ht="15.75">
      <c r="A66" s="82">
        <v>14</v>
      </c>
      <c r="B66" s="82" t="s">
        <v>6</v>
      </c>
      <c r="C66" s="82" t="s">
        <v>69</v>
      </c>
      <c r="D66" s="107">
        <v>40</v>
      </c>
      <c r="E66" s="94">
        <v>403.5180328</v>
      </c>
      <c r="F66" s="95">
        <v>0.00811868464962601</v>
      </c>
    </row>
    <row r="67" spans="1:6" s="92" customFormat="1" ht="15.75">
      <c r="A67" s="82">
        <v>15</v>
      </c>
      <c r="B67" s="82" t="s">
        <v>19</v>
      </c>
      <c r="C67" s="82" t="s">
        <v>70</v>
      </c>
      <c r="D67" s="107">
        <v>9624</v>
      </c>
      <c r="E67" s="94">
        <v>97.0705644</v>
      </c>
      <c r="F67" s="95">
        <v>0.00195303613981341</v>
      </c>
    </row>
    <row r="68" spans="1:6" ht="15.75">
      <c r="A68" s="86"/>
      <c r="B68" s="97" t="s">
        <v>22</v>
      </c>
      <c r="C68" s="97"/>
      <c r="D68" s="97"/>
      <c r="E68" s="98">
        <v>42317.75245029999</v>
      </c>
      <c r="F68" s="99">
        <v>0.8514228839810204</v>
      </c>
    </row>
    <row r="69" spans="1:6" ht="15.75">
      <c r="A69" s="86"/>
      <c r="B69" s="82" t="s">
        <v>132</v>
      </c>
      <c r="C69" s="86"/>
      <c r="D69" s="86"/>
      <c r="E69" s="108">
        <v>7384.637803100015</v>
      </c>
      <c r="F69" s="95">
        <v>0.14857711601897963</v>
      </c>
    </row>
    <row r="70" spans="1:6" ht="15.75">
      <c r="A70" s="86"/>
      <c r="B70" s="97" t="s">
        <v>22</v>
      </c>
      <c r="C70" s="97"/>
      <c r="D70" s="97"/>
      <c r="E70" s="98">
        <v>49702.3902534</v>
      </c>
      <c r="F70" s="104">
        <v>1</v>
      </c>
    </row>
    <row r="72" spans="1:6" ht="15.75">
      <c r="A72" s="87" t="s">
        <v>102</v>
      </c>
      <c r="B72" s="87"/>
      <c r="C72" s="87"/>
      <c r="D72" s="87"/>
      <c r="E72" s="87"/>
      <c r="F72" s="87"/>
    </row>
    <row r="73" spans="1:6" ht="15.75">
      <c r="A73" s="88" t="s">
        <v>75</v>
      </c>
      <c r="B73" s="88" t="s">
        <v>120</v>
      </c>
      <c r="C73" s="89" t="s">
        <v>0</v>
      </c>
      <c r="D73" s="88" t="s">
        <v>3</v>
      </c>
      <c r="E73" s="90" t="s">
        <v>121</v>
      </c>
      <c r="F73" s="88" t="s">
        <v>122</v>
      </c>
    </row>
    <row r="74" spans="1:6" ht="15.75">
      <c r="A74" s="88"/>
      <c r="B74" s="88"/>
      <c r="C74" s="89"/>
      <c r="D74" s="88"/>
      <c r="E74" s="90" t="s">
        <v>123</v>
      </c>
      <c r="F74" s="88"/>
    </row>
    <row r="75" spans="2:6" ht="15.75">
      <c r="B75" s="82" t="s">
        <v>124</v>
      </c>
      <c r="D75" s="107"/>
      <c r="E75" s="94"/>
      <c r="F75" s="95"/>
    </row>
    <row r="76" spans="1:6" s="92" customFormat="1" ht="15.75">
      <c r="A76" s="82">
        <v>1</v>
      </c>
      <c r="B76" s="82" t="s">
        <v>9</v>
      </c>
      <c r="C76" s="82" t="s">
        <v>57</v>
      </c>
      <c r="D76" s="107">
        <v>230</v>
      </c>
      <c r="E76" s="94">
        <v>2862.5358883000004</v>
      </c>
      <c r="F76" s="95">
        <v>0.17296711162082454</v>
      </c>
    </row>
    <row r="77" spans="1:6" s="92" customFormat="1" ht="15.75">
      <c r="A77" s="82">
        <v>2</v>
      </c>
      <c r="B77" s="82" t="s">
        <v>17</v>
      </c>
      <c r="C77" s="82" t="s">
        <v>60</v>
      </c>
      <c r="D77" s="107">
        <v>150000</v>
      </c>
      <c r="E77" s="94">
        <v>976.4450515999999</v>
      </c>
      <c r="F77" s="95">
        <v>0.059001139836189403</v>
      </c>
    </row>
    <row r="78" spans="1:6" s="92" customFormat="1" ht="15.75">
      <c r="A78" s="82">
        <v>3</v>
      </c>
      <c r="B78" s="82" t="s">
        <v>12</v>
      </c>
      <c r="C78" s="82" t="s">
        <v>81</v>
      </c>
      <c r="D78" s="107">
        <v>77</v>
      </c>
      <c r="E78" s="94">
        <v>974.8649899</v>
      </c>
      <c r="F78" s="95">
        <v>0.058905665501859224</v>
      </c>
    </row>
    <row r="79" spans="2:6" ht="15.75">
      <c r="B79" s="82" t="s">
        <v>126</v>
      </c>
      <c r="D79" s="107"/>
      <c r="E79" s="94"/>
      <c r="F79" s="95">
        <v>0</v>
      </c>
    </row>
    <row r="80" spans="1:6" s="92" customFormat="1" ht="15.75">
      <c r="A80" s="82">
        <v>4</v>
      </c>
      <c r="B80" s="82" t="s">
        <v>14</v>
      </c>
      <c r="C80" s="82" t="s">
        <v>67</v>
      </c>
      <c r="D80" s="107">
        <v>146</v>
      </c>
      <c r="E80" s="94">
        <v>1547.8808197</v>
      </c>
      <c r="F80" s="95">
        <v>0.09352982284382257</v>
      </c>
    </row>
    <row r="81" spans="1:6" s="92" customFormat="1" ht="15.75">
      <c r="A81" s="82">
        <v>5</v>
      </c>
      <c r="B81" s="82" t="s">
        <v>15</v>
      </c>
      <c r="C81" s="82" t="s">
        <v>68</v>
      </c>
      <c r="D81" s="107">
        <v>165</v>
      </c>
      <c r="E81" s="94">
        <v>1042.661373</v>
      </c>
      <c r="F81" s="95">
        <v>0.06300222359605662</v>
      </c>
    </row>
    <row r="82" spans="1:6" s="92" customFormat="1" ht="15.75">
      <c r="A82" s="82">
        <v>6</v>
      </c>
      <c r="B82" s="82" t="s">
        <v>20</v>
      </c>
      <c r="C82" s="82" t="s">
        <v>88</v>
      </c>
      <c r="D82" s="107">
        <v>180</v>
      </c>
      <c r="E82" s="94">
        <v>1172.8139247</v>
      </c>
      <c r="F82" s="95">
        <v>0.07086661790099527</v>
      </c>
    </row>
    <row r="83" spans="1:6" s="92" customFormat="1" ht="15.75">
      <c r="A83" s="82">
        <v>7</v>
      </c>
      <c r="B83" s="82" t="s">
        <v>20</v>
      </c>
      <c r="C83" s="82" t="s">
        <v>73</v>
      </c>
      <c r="D83" s="107">
        <v>100</v>
      </c>
      <c r="E83" s="94">
        <v>1009.0821918</v>
      </c>
      <c r="F83" s="95">
        <v>0.06097322056888214</v>
      </c>
    </row>
    <row r="84" spans="1:6" s="92" customFormat="1" ht="15.75">
      <c r="A84" s="82">
        <v>8</v>
      </c>
      <c r="B84" s="82" t="s">
        <v>6</v>
      </c>
      <c r="C84" s="82" t="s">
        <v>71</v>
      </c>
      <c r="D84" s="107">
        <v>98</v>
      </c>
      <c r="E84" s="94">
        <v>988.6191803</v>
      </c>
      <c r="F84" s="95">
        <v>0.05973675467558614</v>
      </c>
    </row>
    <row r="85" spans="1:6" s="92" customFormat="1" ht="15.75">
      <c r="A85" s="82">
        <v>9</v>
      </c>
      <c r="B85" s="82" t="s">
        <v>6</v>
      </c>
      <c r="C85" s="82" t="s">
        <v>74</v>
      </c>
      <c r="D85" s="107">
        <v>43</v>
      </c>
      <c r="E85" s="94">
        <v>433.78188520000003</v>
      </c>
      <c r="F85" s="95">
        <v>0.02621102500868167</v>
      </c>
    </row>
    <row r="86" spans="1:6" s="92" customFormat="1" ht="15.75">
      <c r="A86" s="82">
        <v>10</v>
      </c>
      <c r="B86" s="82" t="s">
        <v>6</v>
      </c>
      <c r="C86" s="82" t="s">
        <v>93</v>
      </c>
      <c r="D86" s="107">
        <v>125</v>
      </c>
      <c r="E86" s="94">
        <v>252.1987705</v>
      </c>
      <c r="F86" s="95">
        <v>0.015238968030411122</v>
      </c>
    </row>
    <row r="87" spans="1:6" s="92" customFormat="1" ht="15.75">
      <c r="A87" s="82">
        <v>11</v>
      </c>
      <c r="B87" s="82" t="s">
        <v>32</v>
      </c>
      <c r="C87" s="82" t="s">
        <v>87</v>
      </c>
      <c r="D87" s="107">
        <v>100</v>
      </c>
      <c r="E87" s="94">
        <v>87.3842466</v>
      </c>
      <c r="F87" s="95">
        <v>0.005280143664693091</v>
      </c>
    </row>
    <row r="88" spans="1:6" s="92" customFormat="1" ht="15.75">
      <c r="A88" s="82">
        <v>12</v>
      </c>
      <c r="B88" s="82" t="s">
        <v>6</v>
      </c>
      <c r="C88" s="82" t="s">
        <v>69</v>
      </c>
      <c r="D88" s="107">
        <v>8</v>
      </c>
      <c r="E88" s="94">
        <v>80.7036066</v>
      </c>
      <c r="F88" s="95">
        <v>0.0048764697721485365</v>
      </c>
    </row>
    <row r="89" spans="1:6" s="92" customFormat="1" ht="15.75">
      <c r="A89" s="82">
        <v>13</v>
      </c>
      <c r="B89" s="82" t="s">
        <v>30</v>
      </c>
      <c r="C89" s="82" t="s">
        <v>86</v>
      </c>
      <c r="D89" s="107">
        <v>5</v>
      </c>
      <c r="E89" s="94">
        <v>40.442623</v>
      </c>
      <c r="F89" s="95">
        <v>0.0024437226150671085</v>
      </c>
    </row>
    <row r="90" spans="1:6" s="92" customFormat="1" ht="15.75">
      <c r="A90" s="82">
        <v>14</v>
      </c>
      <c r="B90" s="82" t="s">
        <v>6</v>
      </c>
      <c r="C90" s="82" t="s">
        <v>63</v>
      </c>
      <c r="D90" s="107">
        <v>4</v>
      </c>
      <c r="E90" s="94">
        <v>40.3518033</v>
      </c>
      <c r="F90" s="95">
        <v>0.0024382348860742683</v>
      </c>
    </row>
    <row r="91" spans="1:6" ht="15.75">
      <c r="A91" s="109"/>
      <c r="B91" s="110" t="s">
        <v>22</v>
      </c>
      <c r="C91" s="110"/>
      <c r="D91" s="110"/>
      <c r="E91" s="111">
        <v>11509.766354500001</v>
      </c>
      <c r="F91" s="101">
        <v>0.6954711205212918</v>
      </c>
    </row>
    <row r="92" spans="1:6" ht="15.75">
      <c r="A92" s="86"/>
      <c r="B92" s="82" t="s">
        <v>132</v>
      </c>
      <c r="C92" s="86"/>
      <c r="D92" s="86"/>
      <c r="E92" s="108">
        <v>5039.830048399998</v>
      </c>
      <c r="F92" s="95">
        <v>0.3045288794787083</v>
      </c>
    </row>
    <row r="93" spans="1:6" ht="15.75">
      <c r="A93" s="86"/>
      <c r="B93" s="97" t="s">
        <v>22</v>
      </c>
      <c r="C93" s="97"/>
      <c r="D93" s="97"/>
      <c r="E93" s="98">
        <v>16549.5964029</v>
      </c>
      <c r="F93" s="99">
        <v>1</v>
      </c>
    </row>
    <row r="95" spans="1:6" ht="15.75">
      <c r="A95" s="87" t="s">
        <v>103</v>
      </c>
      <c r="B95" s="87"/>
      <c r="C95" s="87"/>
      <c r="D95" s="87"/>
      <c r="E95" s="87"/>
      <c r="F95" s="87"/>
    </row>
    <row r="96" spans="1:6" ht="15.75">
      <c r="A96" s="88" t="s">
        <v>75</v>
      </c>
      <c r="B96" s="88" t="s">
        <v>120</v>
      </c>
      <c r="C96" s="89" t="s">
        <v>0</v>
      </c>
      <c r="D96" s="88" t="s">
        <v>3</v>
      </c>
      <c r="E96" s="90" t="s">
        <v>121</v>
      </c>
      <c r="F96" s="88" t="s">
        <v>122</v>
      </c>
    </row>
    <row r="97" spans="1:6" ht="15.75">
      <c r="A97" s="88"/>
      <c r="B97" s="88"/>
      <c r="C97" s="89"/>
      <c r="D97" s="88"/>
      <c r="E97" s="90" t="s">
        <v>123</v>
      </c>
      <c r="F97" s="88"/>
    </row>
    <row r="98" spans="1:6" ht="15.75">
      <c r="A98" s="86"/>
      <c r="B98" s="82" t="s">
        <v>124</v>
      </c>
      <c r="C98" s="86"/>
      <c r="D98" s="86"/>
      <c r="E98" s="105"/>
      <c r="F98" s="106"/>
    </row>
    <row r="99" spans="1:6" s="92" customFormat="1" ht="15.75">
      <c r="A99" s="82">
        <v>1</v>
      </c>
      <c r="B99" s="82" t="s">
        <v>17</v>
      </c>
      <c r="C99" s="82" t="s">
        <v>80</v>
      </c>
      <c r="D99" s="107">
        <v>340000</v>
      </c>
      <c r="E99" s="94">
        <v>3432.8356163999997</v>
      </c>
      <c r="F99" s="95">
        <v>0.19478661220525728</v>
      </c>
    </row>
    <row r="100" spans="1:6" s="92" customFormat="1" ht="15.75">
      <c r="A100" s="82">
        <v>2</v>
      </c>
      <c r="B100" s="82" t="s">
        <v>9</v>
      </c>
      <c r="C100" s="82" t="s">
        <v>57</v>
      </c>
      <c r="D100" s="107">
        <v>215</v>
      </c>
      <c r="E100" s="94">
        <v>2675.8487653</v>
      </c>
      <c r="F100" s="95">
        <v>0.15183352015935103</v>
      </c>
    </row>
    <row r="101" spans="1:6" s="92" customFormat="1" ht="15.75">
      <c r="A101" s="82">
        <v>3</v>
      </c>
      <c r="B101" s="82" t="s">
        <v>12</v>
      </c>
      <c r="C101" s="82" t="s">
        <v>81</v>
      </c>
      <c r="D101" s="107">
        <v>125</v>
      </c>
      <c r="E101" s="94">
        <v>1582.5730356</v>
      </c>
      <c r="F101" s="95">
        <v>0.08979866052985934</v>
      </c>
    </row>
    <row r="102" spans="1:6" s="92" customFormat="1" ht="15.75">
      <c r="A102" s="82">
        <v>4</v>
      </c>
      <c r="B102" s="82" t="s">
        <v>17</v>
      </c>
      <c r="C102" s="82" t="s">
        <v>60</v>
      </c>
      <c r="D102" s="107">
        <v>70000</v>
      </c>
      <c r="E102" s="94">
        <v>455.6743574</v>
      </c>
      <c r="F102" s="95">
        <v>0.025855961154305163</v>
      </c>
    </row>
    <row r="103" spans="2:6" ht="15.75">
      <c r="B103" s="82" t="s">
        <v>126</v>
      </c>
      <c r="D103" s="107"/>
      <c r="E103" s="94"/>
      <c r="F103" s="95"/>
    </row>
    <row r="104" spans="1:6" s="92" customFormat="1" ht="15.75">
      <c r="A104" s="82">
        <v>5</v>
      </c>
      <c r="B104" s="82" t="s">
        <v>20</v>
      </c>
      <c r="C104" s="82" t="s">
        <v>89</v>
      </c>
      <c r="D104" s="107">
        <v>410</v>
      </c>
      <c r="E104" s="94">
        <v>4137.2369863</v>
      </c>
      <c r="F104" s="95">
        <v>0.23475588886390858</v>
      </c>
    </row>
    <row r="105" spans="1:6" s="92" customFormat="1" ht="15.75">
      <c r="A105" s="82">
        <v>6</v>
      </c>
      <c r="B105" s="82" t="s">
        <v>28</v>
      </c>
      <c r="C105" s="82" t="s">
        <v>90</v>
      </c>
      <c r="D105" s="107">
        <v>160</v>
      </c>
      <c r="E105" s="94">
        <v>1613.7704918000002</v>
      </c>
      <c r="F105" s="95">
        <v>0.09156887252998788</v>
      </c>
    </row>
    <row r="106" spans="1:6" s="92" customFormat="1" ht="15.75">
      <c r="A106" s="82">
        <v>7</v>
      </c>
      <c r="B106" s="82" t="s">
        <v>28</v>
      </c>
      <c r="C106" s="82" t="s">
        <v>84</v>
      </c>
      <c r="D106" s="107">
        <v>100</v>
      </c>
      <c r="E106" s="94">
        <v>1008.6065573999999</v>
      </c>
      <c r="F106" s="95">
        <v>0.05723054533266097</v>
      </c>
    </row>
    <row r="107" spans="1:6" s="92" customFormat="1" ht="15.75">
      <c r="A107" s="82">
        <v>8</v>
      </c>
      <c r="B107" s="82" t="s">
        <v>6</v>
      </c>
      <c r="C107" s="82" t="s">
        <v>74</v>
      </c>
      <c r="D107" s="107">
        <v>43</v>
      </c>
      <c r="E107" s="94">
        <v>433.78188520000003</v>
      </c>
      <c r="F107" s="95">
        <v>0.024613734328102575</v>
      </c>
    </row>
    <row r="108" spans="1:6" s="92" customFormat="1" ht="15.75">
      <c r="A108" s="82">
        <v>9</v>
      </c>
      <c r="B108" s="82" t="s">
        <v>6</v>
      </c>
      <c r="C108" s="82" t="s">
        <v>69</v>
      </c>
      <c r="D108" s="107">
        <v>24</v>
      </c>
      <c r="E108" s="94">
        <v>242.11081969999998</v>
      </c>
      <c r="F108" s="95">
        <v>0.013737898232673691</v>
      </c>
    </row>
    <row r="109" spans="1:6" s="92" customFormat="1" ht="15.75">
      <c r="A109" s="82">
        <v>10</v>
      </c>
      <c r="B109" s="82" t="s">
        <v>15</v>
      </c>
      <c r="C109" s="82" t="s">
        <v>68</v>
      </c>
      <c r="D109" s="107">
        <v>24</v>
      </c>
      <c r="E109" s="94">
        <v>151.6598361</v>
      </c>
      <c r="F109" s="95">
        <v>0.008605511298121354</v>
      </c>
    </row>
    <row r="110" spans="1:6" s="92" customFormat="1" ht="15.75">
      <c r="A110" s="82">
        <v>11</v>
      </c>
      <c r="B110" s="82" t="s">
        <v>32</v>
      </c>
      <c r="C110" s="82" t="s">
        <v>87</v>
      </c>
      <c r="D110" s="107">
        <v>100</v>
      </c>
      <c r="E110" s="94">
        <v>87.3842466</v>
      </c>
      <c r="F110" s="95">
        <v>0.004958373559749102</v>
      </c>
    </row>
    <row r="111" spans="1:6" ht="15.75">
      <c r="A111" s="86"/>
      <c r="B111" s="97" t="s">
        <v>22</v>
      </c>
      <c r="C111" s="97"/>
      <c r="D111" s="97"/>
      <c r="E111" s="98">
        <v>15821.4825978</v>
      </c>
      <c r="F111" s="99">
        <v>0.897745578193977</v>
      </c>
    </row>
    <row r="112" spans="1:6" ht="15.75">
      <c r="A112" s="86"/>
      <c r="B112" s="82" t="s">
        <v>132</v>
      </c>
      <c r="C112" s="86"/>
      <c r="D112" s="86"/>
      <c r="E112" s="108">
        <v>1802.0880240999986</v>
      </c>
      <c r="F112" s="95">
        <v>0.10225442180602307</v>
      </c>
    </row>
    <row r="113" spans="1:6" ht="15.75">
      <c r="A113" s="86"/>
      <c r="B113" s="97" t="s">
        <v>22</v>
      </c>
      <c r="C113" s="97"/>
      <c r="D113" s="97"/>
      <c r="E113" s="98">
        <v>17623.5706219</v>
      </c>
      <c r="F113" s="99">
        <v>1</v>
      </c>
    </row>
  </sheetData>
  <sheetProtection/>
  <mergeCells count="32">
    <mergeCell ref="A95:F95"/>
    <mergeCell ref="A96:A97"/>
    <mergeCell ref="B96:B97"/>
    <mergeCell ref="C96:C97"/>
    <mergeCell ref="D96:D97"/>
    <mergeCell ref="F96:F97"/>
    <mergeCell ref="A72:F72"/>
    <mergeCell ref="A73:A74"/>
    <mergeCell ref="B73:B74"/>
    <mergeCell ref="C73:C74"/>
    <mergeCell ref="D73:D74"/>
    <mergeCell ref="F73:F74"/>
    <mergeCell ref="A48:F48"/>
    <mergeCell ref="A49:A50"/>
    <mergeCell ref="B49:B50"/>
    <mergeCell ref="C49:C50"/>
    <mergeCell ref="D49:D50"/>
    <mergeCell ref="F49:F50"/>
    <mergeCell ref="A23:F23"/>
    <mergeCell ref="A24:A25"/>
    <mergeCell ref="B24:B25"/>
    <mergeCell ref="C24:C25"/>
    <mergeCell ref="D24:D25"/>
    <mergeCell ref="F24:F25"/>
    <mergeCell ref="A4:F4"/>
    <mergeCell ref="A5:F5"/>
    <mergeCell ref="A7:F7"/>
    <mergeCell ref="A8:A9"/>
    <mergeCell ref="B8:B9"/>
    <mergeCell ref="C8:C9"/>
    <mergeCell ref="D8:D9"/>
    <mergeCell ref="F8:F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104</v>
      </c>
      <c r="B1" s="112">
        <f>+'[1]scheme’s AUM '!B1</f>
        <v>43799</v>
      </c>
    </row>
    <row r="2" spans="1:2" ht="15">
      <c r="A2" t="s">
        <v>105</v>
      </c>
      <c r="B2">
        <v>1.17</v>
      </c>
    </row>
    <row r="3" spans="1:5" ht="15">
      <c r="A3" t="s">
        <v>106</v>
      </c>
      <c r="B3">
        <v>1.17</v>
      </c>
      <c r="E3" s="113"/>
    </row>
    <row r="4" spans="1:2" ht="15">
      <c r="A4" t="s">
        <v>107</v>
      </c>
      <c r="B4">
        <v>1.17</v>
      </c>
    </row>
    <row r="5" spans="1:2" ht="15">
      <c r="A5" t="s">
        <v>108</v>
      </c>
      <c r="B5">
        <v>1.17</v>
      </c>
    </row>
    <row r="6" spans="1:2" ht="15">
      <c r="A6" t="s">
        <v>109</v>
      </c>
      <c r="B6">
        <v>1.17</v>
      </c>
    </row>
    <row r="7" spans="1:2" ht="15">
      <c r="A7" t="s">
        <v>110</v>
      </c>
      <c r="B7">
        <v>1.17</v>
      </c>
    </row>
    <row r="8" spans="1:5" ht="15">
      <c r="A8" t="s">
        <v>111</v>
      </c>
      <c r="B8">
        <v>1.17</v>
      </c>
      <c r="E8" s="11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4.00390625" style="115" customWidth="1"/>
    <col min="2" max="2" width="9.140625" style="115" customWidth="1"/>
    <col min="3" max="3" width="11.421875" style="115" customWidth="1"/>
    <col min="4" max="4" width="9.140625" style="115" customWidth="1"/>
    <col min="5" max="5" width="11.421875" style="115" customWidth="1"/>
    <col min="6" max="6" width="9.140625" style="115" customWidth="1"/>
    <col min="7" max="7" width="11.57421875" style="115" customWidth="1"/>
    <col min="8" max="8" width="9.140625" style="115" customWidth="1"/>
    <col min="9" max="9" width="12.7109375" style="115" customWidth="1"/>
    <col min="10" max="11" width="10.7109375" style="115" bestFit="1" customWidth="1"/>
    <col min="12" max="16384" width="9.140625" style="115" customWidth="1"/>
  </cols>
  <sheetData>
    <row r="1" spans="1:9" ht="15" customHeight="1">
      <c r="A1" s="114" t="s">
        <v>104</v>
      </c>
      <c r="B1" s="114" t="s">
        <v>133</v>
      </c>
      <c r="C1" s="114"/>
      <c r="D1" s="114" t="s">
        <v>134</v>
      </c>
      <c r="E1" s="114"/>
      <c r="F1" s="114" t="s">
        <v>135</v>
      </c>
      <c r="G1" s="114"/>
      <c r="H1" s="114" t="s">
        <v>136</v>
      </c>
      <c r="I1" s="114"/>
    </row>
    <row r="2" spans="1:9" ht="25.5">
      <c r="A2" s="114"/>
      <c r="B2" s="116" t="s">
        <v>137</v>
      </c>
      <c r="C2" s="116" t="s">
        <v>138</v>
      </c>
      <c r="D2" s="116" t="s">
        <v>137</v>
      </c>
      <c r="E2" s="116" t="s">
        <v>138</v>
      </c>
      <c r="F2" s="116" t="s">
        <v>137</v>
      </c>
      <c r="G2" s="116" t="s">
        <v>138</v>
      </c>
      <c r="H2" s="116" t="s">
        <v>137</v>
      </c>
      <c r="I2" s="116" t="s">
        <v>138</v>
      </c>
    </row>
    <row r="3" spans="1:9" ht="15.75">
      <c r="A3" s="117" t="s">
        <v>139</v>
      </c>
      <c r="B3" s="118">
        <v>0.08843960464000702</v>
      </c>
      <c r="C3" s="118">
        <v>0.13296729922294612</v>
      </c>
      <c r="D3" s="118">
        <v>0.10642659068107607</v>
      </c>
      <c r="E3" s="118">
        <v>0.07455807626247407</v>
      </c>
      <c r="F3" s="118">
        <v>0.10591966509819031</v>
      </c>
      <c r="G3" s="118">
        <v>0.08959399163722992</v>
      </c>
      <c r="H3" s="118">
        <v>0.1057551920413971</v>
      </c>
      <c r="I3" s="118">
        <v>0.09690099358558654</v>
      </c>
    </row>
    <row r="4" spans="1:9" ht="15.75">
      <c r="A4" s="117" t="s">
        <v>140</v>
      </c>
      <c r="B4" s="118">
        <v>0.09573288261890411</v>
      </c>
      <c r="C4" s="118">
        <v>0.13296729922294612</v>
      </c>
      <c r="D4" s="118">
        <v>0.10879123806953431</v>
      </c>
      <c r="E4" s="118">
        <v>0.07455807626247407</v>
      </c>
      <c r="F4" s="118">
        <v>0.10771525502204896</v>
      </c>
      <c r="G4" s="118">
        <v>0.08959399163722992</v>
      </c>
      <c r="H4" s="118">
        <v>0.10658275485038757</v>
      </c>
      <c r="I4" s="118">
        <v>0.09690099358558654</v>
      </c>
    </row>
    <row r="5" spans="1:9" ht="15.75">
      <c r="A5" s="117" t="s">
        <v>141</v>
      </c>
      <c r="B5" s="118">
        <v>0.07507263720035552</v>
      </c>
      <c r="C5" s="118">
        <v>0.13296729922294612</v>
      </c>
      <c r="D5" s="118">
        <v>0.10417085289955141</v>
      </c>
      <c r="E5" s="118">
        <v>0.07455807626247407</v>
      </c>
      <c r="F5" s="119">
        <v>0</v>
      </c>
      <c r="G5" s="119">
        <v>0</v>
      </c>
      <c r="H5" s="118">
        <v>0.09116961061954501</v>
      </c>
      <c r="I5" s="118">
        <v>0.08532801568508147</v>
      </c>
    </row>
    <row r="6" spans="1:9" ht="15.75">
      <c r="A6" s="117" t="s">
        <v>142</v>
      </c>
      <c r="B6" s="118">
        <v>0.10648847222328187</v>
      </c>
      <c r="C6" s="118">
        <v>0.13296729922294612</v>
      </c>
      <c r="D6" s="118">
        <v>0.11494185328483583</v>
      </c>
      <c r="E6" s="118">
        <v>0.07455807626247407</v>
      </c>
      <c r="F6" s="119">
        <v>0</v>
      </c>
      <c r="G6" s="119">
        <v>0</v>
      </c>
      <c r="H6" s="118">
        <v>0.10514523386955263</v>
      </c>
      <c r="I6" s="118">
        <v>0.08532801568508147</v>
      </c>
    </row>
    <row r="7" spans="1:9" ht="15.75">
      <c r="A7" s="117" t="s">
        <v>143</v>
      </c>
      <c r="B7" s="118">
        <v>0.11847601532936097</v>
      </c>
      <c r="C7" s="118">
        <v>0.13296729922294612</v>
      </c>
      <c r="D7" s="118">
        <v>0.11575443148612977</v>
      </c>
      <c r="E7" s="118">
        <v>0.07455807626247407</v>
      </c>
      <c r="F7" s="119">
        <v>0</v>
      </c>
      <c r="G7" s="119">
        <v>0</v>
      </c>
      <c r="H7" s="118">
        <v>0.10338615775108337</v>
      </c>
      <c r="I7" s="118">
        <v>0.08532801568508147</v>
      </c>
    </row>
    <row r="8" spans="1:9" ht="15.75">
      <c r="A8" s="117" t="s">
        <v>144</v>
      </c>
      <c r="B8" s="118">
        <v>0.0981667459011078</v>
      </c>
      <c r="C8" s="118">
        <v>0.13296729922294612</v>
      </c>
      <c r="D8" s="119">
        <v>0</v>
      </c>
      <c r="E8" s="119">
        <v>0</v>
      </c>
      <c r="F8" s="119">
        <v>0</v>
      </c>
      <c r="G8" s="119">
        <v>0</v>
      </c>
      <c r="H8" s="118">
        <v>0.09553077518939972</v>
      </c>
      <c r="I8" s="118">
        <v>0.09621459841728208</v>
      </c>
    </row>
    <row r="9" spans="1:9" ht="15.75">
      <c r="A9" s="117" t="s">
        <v>145</v>
      </c>
      <c r="B9" s="118">
        <v>0.09741027951240541</v>
      </c>
      <c r="C9" s="118">
        <v>0.13296729922294612</v>
      </c>
      <c r="D9" s="119">
        <v>0</v>
      </c>
      <c r="E9" s="119">
        <v>0</v>
      </c>
      <c r="F9" s="119">
        <v>0</v>
      </c>
      <c r="G9" s="119">
        <v>0</v>
      </c>
      <c r="H9" s="118">
        <v>0.09381626546382904</v>
      </c>
      <c r="I9" s="118">
        <v>0.10159392952919005</v>
      </c>
    </row>
    <row r="10" spans="1:7" ht="15">
      <c r="A10" s="120" t="s">
        <v>146</v>
      </c>
      <c r="B10" s="120"/>
      <c r="C10" s="120"/>
      <c r="D10" s="120"/>
      <c r="E10" s="120"/>
      <c r="F10" s="120"/>
      <c r="G10" s="120"/>
    </row>
    <row r="11" spans="1:9" ht="15">
      <c r="A11" s="121" t="s">
        <v>147</v>
      </c>
      <c r="B11" s="121"/>
      <c r="C11" s="121"/>
      <c r="D11" s="121"/>
      <c r="E11" s="121"/>
      <c r="F11" s="121"/>
      <c r="G11" s="121"/>
      <c r="H11" s="121"/>
      <c r="I11" s="121"/>
    </row>
    <row r="12" ht="15.75">
      <c r="A12" s="122" t="s">
        <v>148</v>
      </c>
    </row>
    <row r="13" spans="1:3" ht="15">
      <c r="A13" s="123" t="s">
        <v>149</v>
      </c>
      <c r="B13" s="124"/>
      <c r="C13" s="124"/>
    </row>
    <row r="14" spans="1:3" ht="15">
      <c r="A14" s="123" t="s">
        <v>150</v>
      </c>
      <c r="B14" s="124"/>
      <c r="C14" s="124"/>
    </row>
    <row r="15" spans="1:9" ht="27" customHeight="1">
      <c r="A15" s="125" t="s">
        <v>151</v>
      </c>
      <c r="B15" s="125"/>
      <c r="C15" s="125"/>
      <c r="D15" s="125"/>
      <c r="E15" s="125"/>
      <c r="F15" s="125"/>
      <c r="G15" s="125"/>
      <c r="H15" s="125"/>
      <c r="I15" s="125"/>
    </row>
  </sheetData>
  <sheetProtection/>
  <mergeCells count="8">
    <mergeCell ref="A11:I11"/>
    <mergeCell ref="A15:I15"/>
    <mergeCell ref="A1:A2"/>
    <mergeCell ref="B1:C1"/>
    <mergeCell ref="D1:E1"/>
    <mergeCell ref="F1:G1"/>
    <mergeCell ref="H1:I1"/>
    <mergeCell ref="A10:G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74"/>
  <sheetViews>
    <sheetView zoomScalePageLayoutView="0" workbookViewId="0" topLeftCell="A1">
      <selection activeCell="A1" sqref="A1:A5"/>
    </sheetView>
  </sheetViews>
  <sheetFormatPr defaultColWidth="9.140625" defaultRowHeight="15"/>
  <cols>
    <col min="1" max="1" width="5.00390625" style="166" customWidth="1"/>
    <col min="2" max="2" width="47.57421875" style="166" customWidth="1"/>
    <col min="3" max="3" width="2.140625" style="166" bestFit="1" customWidth="1"/>
    <col min="4" max="5" width="4.140625" style="166" bestFit="1" customWidth="1"/>
    <col min="6" max="8" width="2.140625" style="166" bestFit="1" customWidth="1"/>
    <col min="9" max="9" width="4.140625" style="166" bestFit="1" customWidth="1"/>
    <col min="10" max="10" width="7.7109375" style="166" customWidth="1"/>
    <col min="11" max="19" width="2.140625" style="166" bestFit="1" customWidth="1"/>
    <col min="20" max="20" width="3.8515625" style="166" customWidth="1"/>
    <col min="21" max="29" width="2.140625" style="166" bestFit="1" customWidth="1"/>
    <col min="30" max="30" width="3.140625" style="166" bestFit="1" customWidth="1"/>
    <col min="31" max="39" width="2.140625" style="166" bestFit="1" customWidth="1"/>
    <col min="40" max="40" width="3.140625" style="166" bestFit="1" customWidth="1"/>
    <col min="41" max="62" width="2.140625" style="166" bestFit="1" customWidth="1"/>
    <col min="63" max="63" width="17.140625" style="166" bestFit="1" customWidth="1"/>
    <col min="64" max="16384" width="9.140625" style="166" customWidth="1"/>
  </cols>
  <sheetData>
    <row r="1" spans="1:82" s="132" customFormat="1" ht="17.25" customHeight="1" thickBot="1">
      <c r="A1" s="126" t="s">
        <v>152</v>
      </c>
      <c r="B1" s="127" t="s">
        <v>153</v>
      </c>
      <c r="C1" s="128" t="s">
        <v>154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30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</row>
    <row r="2" spans="1:82" s="140" customFormat="1" ht="18.75" thickBot="1">
      <c r="A2" s="133"/>
      <c r="B2" s="134"/>
      <c r="C2" s="135" t="s">
        <v>155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  <c r="W2" s="135" t="s">
        <v>156</v>
      </c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7"/>
      <c r="AQ2" s="135" t="s">
        <v>157</v>
      </c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7"/>
      <c r="BK2" s="138" t="s">
        <v>158</v>
      </c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</row>
    <row r="3" spans="1:82" s="146" customFormat="1" ht="18.75" thickBot="1">
      <c r="A3" s="133"/>
      <c r="B3" s="134"/>
      <c r="C3" s="141" t="s">
        <v>159</v>
      </c>
      <c r="D3" s="142"/>
      <c r="E3" s="142"/>
      <c r="F3" s="142"/>
      <c r="G3" s="142"/>
      <c r="H3" s="142"/>
      <c r="I3" s="142"/>
      <c r="J3" s="142"/>
      <c r="K3" s="142"/>
      <c r="L3" s="143"/>
      <c r="M3" s="141" t="s">
        <v>160</v>
      </c>
      <c r="N3" s="142"/>
      <c r="O3" s="142"/>
      <c r="P3" s="142"/>
      <c r="Q3" s="142"/>
      <c r="R3" s="142"/>
      <c r="S3" s="142"/>
      <c r="T3" s="142"/>
      <c r="U3" s="142"/>
      <c r="V3" s="143"/>
      <c r="W3" s="141" t="s">
        <v>159</v>
      </c>
      <c r="X3" s="142"/>
      <c r="Y3" s="142"/>
      <c r="Z3" s="142"/>
      <c r="AA3" s="142"/>
      <c r="AB3" s="142"/>
      <c r="AC3" s="142"/>
      <c r="AD3" s="142"/>
      <c r="AE3" s="142"/>
      <c r="AF3" s="143"/>
      <c r="AG3" s="141" t="s">
        <v>160</v>
      </c>
      <c r="AH3" s="142"/>
      <c r="AI3" s="142"/>
      <c r="AJ3" s="142"/>
      <c r="AK3" s="142"/>
      <c r="AL3" s="142"/>
      <c r="AM3" s="142"/>
      <c r="AN3" s="142"/>
      <c r="AO3" s="142"/>
      <c r="AP3" s="143"/>
      <c r="AQ3" s="141" t="s">
        <v>159</v>
      </c>
      <c r="AR3" s="142"/>
      <c r="AS3" s="142"/>
      <c r="AT3" s="142"/>
      <c r="AU3" s="142"/>
      <c r="AV3" s="142"/>
      <c r="AW3" s="142"/>
      <c r="AX3" s="142"/>
      <c r="AY3" s="142"/>
      <c r="AZ3" s="143"/>
      <c r="BA3" s="141" t="s">
        <v>160</v>
      </c>
      <c r="BB3" s="142"/>
      <c r="BC3" s="142"/>
      <c r="BD3" s="142"/>
      <c r="BE3" s="142"/>
      <c r="BF3" s="142"/>
      <c r="BG3" s="142"/>
      <c r="BH3" s="142"/>
      <c r="BI3" s="142"/>
      <c r="BJ3" s="143"/>
      <c r="BK3" s="144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</row>
    <row r="4" spans="1:82" s="146" customFormat="1" ht="18">
      <c r="A4" s="133"/>
      <c r="B4" s="134"/>
      <c r="C4" s="147" t="s">
        <v>161</v>
      </c>
      <c r="D4" s="148"/>
      <c r="E4" s="148"/>
      <c r="F4" s="148"/>
      <c r="G4" s="149"/>
      <c r="H4" s="150" t="s">
        <v>162</v>
      </c>
      <c r="I4" s="151"/>
      <c r="J4" s="151"/>
      <c r="K4" s="151"/>
      <c r="L4" s="152"/>
      <c r="M4" s="147" t="s">
        <v>161</v>
      </c>
      <c r="N4" s="148"/>
      <c r="O4" s="148"/>
      <c r="P4" s="148"/>
      <c r="Q4" s="149"/>
      <c r="R4" s="150" t="s">
        <v>162</v>
      </c>
      <c r="S4" s="151"/>
      <c r="T4" s="151"/>
      <c r="U4" s="151"/>
      <c r="V4" s="152"/>
      <c r="W4" s="147" t="s">
        <v>161</v>
      </c>
      <c r="X4" s="148"/>
      <c r="Y4" s="148"/>
      <c r="Z4" s="148"/>
      <c r="AA4" s="149"/>
      <c r="AB4" s="150" t="s">
        <v>162</v>
      </c>
      <c r="AC4" s="151"/>
      <c r="AD4" s="151"/>
      <c r="AE4" s="151"/>
      <c r="AF4" s="152"/>
      <c r="AG4" s="147" t="s">
        <v>161</v>
      </c>
      <c r="AH4" s="148"/>
      <c r="AI4" s="148"/>
      <c r="AJ4" s="148"/>
      <c r="AK4" s="149"/>
      <c r="AL4" s="150" t="s">
        <v>162</v>
      </c>
      <c r="AM4" s="151"/>
      <c r="AN4" s="151"/>
      <c r="AO4" s="151"/>
      <c r="AP4" s="152"/>
      <c r="AQ4" s="147" t="s">
        <v>161</v>
      </c>
      <c r="AR4" s="148"/>
      <c r="AS4" s="148"/>
      <c r="AT4" s="148"/>
      <c r="AU4" s="149"/>
      <c r="AV4" s="150" t="s">
        <v>162</v>
      </c>
      <c r="AW4" s="151"/>
      <c r="AX4" s="151"/>
      <c r="AY4" s="151"/>
      <c r="AZ4" s="152"/>
      <c r="BA4" s="147" t="s">
        <v>161</v>
      </c>
      <c r="BB4" s="148"/>
      <c r="BC4" s="148"/>
      <c r="BD4" s="148"/>
      <c r="BE4" s="149"/>
      <c r="BF4" s="150" t="s">
        <v>162</v>
      </c>
      <c r="BG4" s="151"/>
      <c r="BH4" s="151"/>
      <c r="BI4" s="151"/>
      <c r="BJ4" s="152"/>
      <c r="BK4" s="144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</row>
    <row r="5" spans="1:107" s="160" customFormat="1" ht="15" customHeight="1">
      <c r="A5" s="133"/>
      <c r="B5" s="134"/>
      <c r="C5" s="153">
        <v>1</v>
      </c>
      <c r="D5" s="154">
        <v>2</v>
      </c>
      <c r="E5" s="154">
        <v>3</v>
      </c>
      <c r="F5" s="154">
        <v>4</v>
      </c>
      <c r="G5" s="155">
        <v>5</v>
      </c>
      <c r="H5" s="153">
        <v>1</v>
      </c>
      <c r="I5" s="154">
        <v>2</v>
      </c>
      <c r="J5" s="154">
        <v>3</v>
      </c>
      <c r="K5" s="154">
        <v>4</v>
      </c>
      <c r="L5" s="155">
        <v>5</v>
      </c>
      <c r="M5" s="153">
        <v>1</v>
      </c>
      <c r="N5" s="154">
        <v>2</v>
      </c>
      <c r="O5" s="154">
        <v>3</v>
      </c>
      <c r="P5" s="154">
        <v>4</v>
      </c>
      <c r="Q5" s="155">
        <v>5</v>
      </c>
      <c r="R5" s="153">
        <v>1</v>
      </c>
      <c r="S5" s="154">
        <v>2</v>
      </c>
      <c r="T5" s="154">
        <v>3</v>
      </c>
      <c r="U5" s="154">
        <v>4</v>
      </c>
      <c r="V5" s="155">
        <v>5</v>
      </c>
      <c r="W5" s="153">
        <v>1</v>
      </c>
      <c r="X5" s="154">
        <v>2</v>
      </c>
      <c r="Y5" s="154">
        <v>3</v>
      </c>
      <c r="Z5" s="154">
        <v>4</v>
      </c>
      <c r="AA5" s="155">
        <v>5</v>
      </c>
      <c r="AB5" s="153">
        <v>1</v>
      </c>
      <c r="AC5" s="154">
        <v>2</v>
      </c>
      <c r="AD5" s="154">
        <v>3</v>
      </c>
      <c r="AE5" s="154">
        <v>4</v>
      </c>
      <c r="AF5" s="155">
        <v>5</v>
      </c>
      <c r="AG5" s="153">
        <v>1</v>
      </c>
      <c r="AH5" s="154">
        <v>2</v>
      </c>
      <c r="AI5" s="154">
        <v>3</v>
      </c>
      <c r="AJ5" s="154">
        <v>4</v>
      </c>
      <c r="AK5" s="155">
        <v>5</v>
      </c>
      <c r="AL5" s="153">
        <v>1</v>
      </c>
      <c r="AM5" s="154">
        <v>2</v>
      </c>
      <c r="AN5" s="154">
        <v>3</v>
      </c>
      <c r="AO5" s="154">
        <v>4</v>
      </c>
      <c r="AP5" s="155">
        <v>5</v>
      </c>
      <c r="AQ5" s="153">
        <v>1</v>
      </c>
      <c r="AR5" s="154">
        <v>2</v>
      </c>
      <c r="AS5" s="154">
        <v>3</v>
      </c>
      <c r="AT5" s="154">
        <v>4</v>
      </c>
      <c r="AU5" s="155">
        <v>5</v>
      </c>
      <c r="AV5" s="153">
        <v>1</v>
      </c>
      <c r="AW5" s="154">
        <v>2</v>
      </c>
      <c r="AX5" s="154">
        <v>3</v>
      </c>
      <c r="AY5" s="154">
        <v>4</v>
      </c>
      <c r="AZ5" s="155">
        <v>5</v>
      </c>
      <c r="BA5" s="153">
        <v>1</v>
      </c>
      <c r="BB5" s="154">
        <v>2</v>
      </c>
      <c r="BC5" s="154">
        <v>3</v>
      </c>
      <c r="BD5" s="154">
        <v>4</v>
      </c>
      <c r="BE5" s="155">
        <v>5</v>
      </c>
      <c r="BF5" s="153">
        <v>1</v>
      </c>
      <c r="BG5" s="154">
        <v>2</v>
      </c>
      <c r="BH5" s="154">
        <v>3</v>
      </c>
      <c r="BI5" s="154">
        <v>4</v>
      </c>
      <c r="BJ5" s="155">
        <v>5</v>
      </c>
      <c r="BK5" s="156"/>
      <c r="BL5" s="157"/>
      <c r="BM5" s="157"/>
      <c r="BN5" s="157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</row>
    <row r="6" spans="1:63" ht="15">
      <c r="A6" s="161" t="s">
        <v>163</v>
      </c>
      <c r="B6" s="162" t="s">
        <v>164</v>
      </c>
      <c r="C6" s="163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5"/>
    </row>
    <row r="7" spans="1:63" ht="15">
      <c r="A7" s="161" t="s">
        <v>165</v>
      </c>
      <c r="B7" s="167" t="s">
        <v>166</v>
      </c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5"/>
    </row>
    <row r="8" spans="1:63" ht="15">
      <c r="A8" s="161"/>
      <c r="B8" s="168" t="s">
        <v>167</v>
      </c>
      <c r="C8" s="77"/>
      <c r="D8" s="169"/>
      <c r="E8" s="169"/>
      <c r="F8" s="169"/>
      <c r="G8" s="170"/>
      <c r="H8" s="77"/>
      <c r="I8" s="169"/>
      <c r="J8" s="169"/>
      <c r="K8" s="169"/>
      <c r="L8" s="170"/>
      <c r="M8" s="77"/>
      <c r="N8" s="169"/>
      <c r="O8" s="169"/>
      <c r="P8" s="169"/>
      <c r="Q8" s="170"/>
      <c r="R8" s="77"/>
      <c r="S8" s="169"/>
      <c r="T8" s="169"/>
      <c r="U8" s="169"/>
      <c r="V8" s="170"/>
      <c r="W8" s="77"/>
      <c r="X8" s="169"/>
      <c r="Y8" s="169"/>
      <c r="Z8" s="169"/>
      <c r="AA8" s="170"/>
      <c r="AB8" s="77"/>
      <c r="AC8" s="169"/>
      <c r="AD8" s="169"/>
      <c r="AE8" s="169"/>
      <c r="AF8" s="170"/>
      <c r="AG8" s="77"/>
      <c r="AH8" s="169"/>
      <c r="AI8" s="169"/>
      <c r="AJ8" s="169"/>
      <c r="AK8" s="170"/>
      <c r="AL8" s="77"/>
      <c r="AM8" s="169"/>
      <c r="AN8" s="169"/>
      <c r="AO8" s="169"/>
      <c r="AP8" s="170"/>
      <c r="AQ8" s="77"/>
      <c r="AR8" s="169"/>
      <c r="AS8" s="169"/>
      <c r="AT8" s="169"/>
      <c r="AU8" s="170"/>
      <c r="AV8" s="77"/>
      <c r="AW8" s="169"/>
      <c r="AX8" s="169"/>
      <c r="AY8" s="169"/>
      <c r="AZ8" s="170"/>
      <c r="BA8" s="77"/>
      <c r="BB8" s="169"/>
      <c r="BC8" s="169"/>
      <c r="BD8" s="169"/>
      <c r="BE8" s="170"/>
      <c r="BF8" s="77"/>
      <c r="BG8" s="169"/>
      <c r="BH8" s="169"/>
      <c r="BI8" s="169"/>
      <c r="BJ8" s="170"/>
      <c r="BK8" s="171"/>
    </row>
    <row r="9" spans="1:63" ht="15">
      <c r="A9" s="161"/>
      <c r="B9" s="168" t="s">
        <v>168</v>
      </c>
      <c r="C9" s="77"/>
      <c r="D9" s="169"/>
      <c r="E9" s="169"/>
      <c r="F9" s="169"/>
      <c r="G9" s="170"/>
      <c r="H9" s="77"/>
      <c r="I9" s="169"/>
      <c r="J9" s="169"/>
      <c r="K9" s="169"/>
      <c r="L9" s="170"/>
      <c r="M9" s="77"/>
      <c r="N9" s="169"/>
      <c r="O9" s="169"/>
      <c r="P9" s="169"/>
      <c r="Q9" s="170"/>
      <c r="R9" s="77"/>
      <c r="S9" s="169"/>
      <c r="T9" s="169"/>
      <c r="U9" s="169"/>
      <c r="V9" s="170"/>
      <c r="W9" s="77"/>
      <c r="X9" s="169"/>
      <c r="Y9" s="169"/>
      <c r="Z9" s="169"/>
      <c r="AA9" s="170"/>
      <c r="AB9" s="77"/>
      <c r="AC9" s="169"/>
      <c r="AD9" s="169"/>
      <c r="AE9" s="169"/>
      <c r="AF9" s="170"/>
      <c r="AG9" s="77"/>
      <c r="AH9" s="169"/>
      <c r="AI9" s="169"/>
      <c r="AJ9" s="169"/>
      <c r="AK9" s="170"/>
      <c r="AL9" s="77"/>
      <c r="AM9" s="169"/>
      <c r="AN9" s="169"/>
      <c r="AO9" s="169"/>
      <c r="AP9" s="170"/>
      <c r="AQ9" s="77"/>
      <c r="AR9" s="169"/>
      <c r="AS9" s="169"/>
      <c r="AT9" s="169"/>
      <c r="AU9" s="170"/>
      <c r="AV9" s="77"/>
      <c r="AW9" s="169"/>
      <c r="AX9" s="169"/>
      <c r="AY9" s="169"/>
      <c r="AZ9" s="170"/>
      <c r="BA9" s="77"/>
      <c r="BB9" s="169"/>
      <c r="BC9" s="169"/>
      <c r="BD9" s="169"/>
      <c r="BE9" s="170"/>
      <c r="BF9" s="77"/>
      <c r="BG9" s="169"/>
      <c r="BH9" s="169"/>
      <c r="BI9" s="169"/>
      <c r="BJ9" s="170"/>
      <c r="BK9" s="171"/>
    </row>
    <row r="10" spans="1:63" ht="15">
      <c r="A10" s="161" t="s">
        <v>169</v>
      </c>
      <c r="B10" s="167" t="s">
        <v>170</v>
      </c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5"/>
    </row>
    <row r="11" spans="1:63" ht="15">
      <c r="A11" s="161"/>
      <c r="B11" s="168" t="s">
        <v>167</v>
      </c>
      <c r="C11" s="77"/>
      <c r="D11" s="169"/>
      <c r="E11" s="169"/>
      <c r="F11" s="169"/>
      <c r="G11" s="170"/>
      <c r="H11" s="77"/>
      <c r="I11" s="169"/>
      <c r="J11" s="169"/>
      <c r="K11" s="169"/>
      <c r="L11" s="170"/>
      <c r="M11" s="77"/>
      <c r="N11" s="169"/>
      <c r="O11" s="169"/>
      <c r="P11" s="169"/>
      <c r="Q11" s="170"/>
      <c r="R11" s="77"/>
      <c r="S11" s="169"/>
      <c r="T11" s="169"/>
      <c r="U11" s="169"/>
      <c r="V11" s="170"/>
      <c r="W11" s="77"/>
      <c r="X11" s="169"/>
      <c r="Y11" s="169"/>
      <c r="Z11" s="169"/>
      <c r="AA11" s="170"/>
      <c r="AB11" s="77"/>
      <c r="AC11" s="169"/>
      <c r="AD11" s="169"/>
      <c r="AE11" s="169"/>
      <c r="AF11" s="170"/>
      <c r="AG11" s="77"/>
      <c r="AH11" s="169"/>
      <c r="AI11" s="169"/>
      <c r="AJ11" s="169"/>
      <c r="AK11" s="170"/>
      <c r="AL11" s="77"/>
      <c r="AM11" s="169"/>
      <c r="AN11" s="169"/>
      <c r="AO11" s="169"/>
      <c r="AP11" s="170"/>
      <c r="AQ11" s="77"/>
      <c r="AR11" s="169"/>
      <c r="AS11" s="169"/>
      <c r="AT11" s="169"/>
      <c r="AU11" s="170"/>
      <c r="AV11" s="77"/>
      <c r="AW11" s="169"/>
      <c r="AX11" s="169"/>
      <c r="AY11" s="169"/>
      <c r="AZ11" s="170"/>
      <c r="BA11" s="77"/>
      <c r="BB11" s="169"/>
      <c r="BC11" s="169"/>
      <c r="BD11" s="169"/>
      <c r="BE11" s="170"/>
      <c r="BF11" s="77"/>
      <c r="BG11" s="169"/>
      <c r="BH11" s="169"/>
      <c r="BI11" s="169"/>
      <c r="BJ11" s="170"/>
      <c r="BK11" s="171"/>
    </row>
    <row r="12" spans="1:63" ht="15">
      <c r="A12" s="161"/>
      <c r="B12" s="168" t="s">
        <v>171</v>
      </c>
      <c r="C12" s="77"/>
      <c r="D12" s="169"/>
      <c r="E12" s="169"/>
      <c r="F12" s="169"/>
      <c r="G12" s="170"/>
      <c r="H12" s="77"/>
      <c r="I12" s="169"/>
      <c r="J12" s="169"/>
      <c r="K12" s="169"/>
      <c r="L12" s="170"/>
      <c r="M12" s="77"/>
      <c r="N12" s="169"/>
      <c r="O12" s="169"/>
      <c r="P12" s="169"/>
      <c r="Q12" s="170"/>
      <c r="R12" s="77"/>
      <c r="S12" s="169"/>
      <c r="T12" s="169"/>
      <c r="U12" s="169"/>
      <c r="V12" s="170"/>
      <c r="W12" s="77"/>
      <c r="X12" s="169"/>
      <c r="Y12" s="169"/>
      <c r="Z12" s="169"/>
      <c r="AA12" s="170"/>
      <c r="AB12" s="77"/>
      <c r="AC12" s="169"/>
      <c r="AD12" s="169"/>
      <c r="AE12" s="169"/>
      <c r="AF12" s="170"/>
      <c r="AG12" s="77"/>
      <c r="AH12" s="169"/>
      <c r="AI12" s="169"/>
      <c r="AJ12" s="169"/>
      <c r="AK12" s="170"/>
      <c r="AL12" s="77"/>
      <c r="AM12" s="169"/>
      <c r="AN12" s="169"/>
      <c r="AO12" s="169"/>
      <c r="AP12" s="170"/>
      <c r="AQ12" s="77"/>
      <c r="AR12" s="169"/>
      <c r="AS12" s="169"/>
      <c r="AT12" s="169"/>
      <c r="AU12" s="170"/>
      <c r="AV12" s="77"/>
      <c r="AW12" s="169"/>
      <c r="AX12" s="169"/>
      <c r="AY12" s="169"/>
      <c r="AZ12" s="170"/>
      <c r="BA12" s="77"/>
      <c r="BB12" s="169"/>
      <c r="BC12" s="169"/>
      <c r="BD12" s="169"/>
      <c r="BE12" s="170"/>
      <c r="BF12" s="77"/>
      <c r="BG12" s="169"/>
      <c r="BH12" s="169"/>
      <c r="BI12" s="169"/>
      <c r="BJ12" s="170"/>
      <c r="BK12" s="171"/>
    </row>
    <row r="13" spans="1:63" ht="15">
      <c r="A13" s="161" t="s">
        <v>172</v>
      </c>
      <c r="B13" s="167" t="s">
        <v>173</v>
      </c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5"/>
    </row>
    <row r="14" spans="1:63" ht="15">
      <c r="A14" s="161"/>
      <c r="B14" s="168" t="s">
        <v>167</v>
      </c>
      <c r="C14" s="77"/>
      <c r="D14" s="169"/>
      <c r="E14" s="169"/>
      <c r="F14" s="169"/>
      <c r="G14" s="170"/>
      <c r="H14" s="77"/>
      <c r="I14" s="169"/>
      <c r="J14" s="169"/>
      <c r="K14" s="169"/>
      <c r="L14" s="170"/>
      <c r="M14" s="77"/>
      <c r="N14" s="169"/>
      <c r="O14" s="169"/>
      <c r="P14" s="169"/>
      <c r="Q14" s="170"/>
      <c r="R14" s="77"/>
      <c r="S14" s="169"/>
      <c r="T14" s="169"/>
      <c r="U14" s="169"/>
      <c r="V14" s="170"/>
      <c r="W14" s="77"/>
      <c r="X14" s="169"/>
      <c r="Y14" s="169"/>
      <c r="Z14" s="169"/>
      <c r="AA14" s="170"/>
      <c r="AB14" s="77"/>
      <c r="AC14" s="169"/>
      <c r="AD14" s="169"/>
      <c r="AE14" s="169"/>
      <c r="AF14" s="170"/>
      <c r="AG14" s="77"/>
      <c r="AH14" s="169"/>
      <c r="AI14" s="169"/>
      <c r="AJ14" s="169"/>
      <c r="AK14" s="170"/>
      <c r="AL14" s="77"/>
      <c r="AM14" s="169"/>
      <c r="AN14" s="169"/>
      <c r="AO14" s="169"/>
      <c r="AP14" s="170"/>
      <c r="AQ14" s="77"/>
      <c r="AR14" s="169"/>
      <c r="AS14" s="169"/>
      <c r="AT14" s="169"/>
      <c r="AU14" s="170"/>
      <c r="AV14" s="77"/>
      <c r="AW14" s="169"/>
      <c r="AX14" s="169"/>
      <c r="AY14" s="169"/>
      <c r="AZ14" s="170"/>
      <c r="BA14" s="77"/>
      <c r="BB14" s="169"/>
      <c r="BC14" s="169"/>
      <c r="BD14" s="169"/>
      <c r="BE14" s="170"/>
      <c r="BF14" s="77"/>
      <c r="BG14" s="169"/>
      <c r="BH14" s="169"/>
      <c r="BI14" s="169"/>
      <c r="BJ14" s="170"/>
      <c r="BK14" s="171"/>
    </row>
    <row r="15" spans="1:63" ht="15">
      <c r="A15" s="161"/>
      <c r="B15" s="168" t="s">
        <v>174</v>
      </c>
      <c r="C15" s="77"/>
      <c r="D15" s="169"/>
      <c r="E15" s="169"/>
      <c r="F15" s="169"/>
      <c r="G15" s="170"/>
      <c r="H15" s="77"/>
      <c r="I15" s="169"/>
      <c r="J15" s="169"/>
      <c r="K15" s="169"/>
      <c r="L15" s="170"/>
      <c r="M15" s="77"/>
      <c r="N15" s="169"/>
      <c r="O15" s="169"/>
      <c r="P15" s="169"/>
      <c r="Q15" s="170"/>
      <c r="R15" s="77"/>
      <c r="S15" s="169"/>
      <c r="T15" s="169"/>
      <c r="U15" s="169"/>
      <c r="V15" s="170"/>
      <c r="W15" s="77"/>
      <c r="X15" s="169"/>
      <c r="Y15" s="169"/>
      <c r="Z15" s="169"/>
      <c r="AA15" s="170"/>
      <c r="AB15" s="77"/>
      <c r="AC15" s="169"/>
      <c r="AD15" s="169"/>
      <c r="AE15" s="169"/>
      <c r="AF15" s="170"/>
      <c r="AG15" s="77"/>
      <c r="AH15" s="169"/>
      <c r="AI15" s="169"/>
      <c r="AJ15" s="169"/>
      <c r="AK15" s="170"/>
      <c r="AL15" s="77"/>
      <c r="AM15" s="169"/>
      <c r="AN15" s="169"/>
      <c r="AO15" s="169"/>
      <c r="AP15" s="170"/>
      <c r="AQ15" s="77"/>
      <c r="AR15" s="169"/>
      <c r="AS15" s="169"/>
      <c r="AT15" s="169"/>
      <c r="AU15" s="170"/>
      <c r="AV15" s="77"/>
      <c r="AW15" s="169"/>
      <c r="AX15" s="169"/>
      <c r="AY15" s="169"/>
      <c r="AZ15" s="170"/>
      <c r="BA15" s="77"/>
      <c r="BB15" s="169"/>
      <c r="BC15" s="169"/>
      <c r="BD15" s="169"/>
      <c r="BE15" s="170"/>
      <c r="BF15" s="77"/>
      <c r="BG15" s="169"/>
      <c r="BH15" s="169"/>
      <c r="BI15" s="169"/>
      <c r="BJ15" s="170"/>
      <c r="BK15" s="171"/>
    </row>
    <row r="16" spans="1:63" ht="15">
      <c r="A16" s="161" t="s">
        <v>175</v>
      </c>
      <c r="B16" s="167" t="s">
        <v>176</v>
      </c>
      <c r="C16" s="16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5"/>
    </row>
    <row r="17" spans="1:63" ht="15">
      <c r="A17" s="161"/>
      <c r="B17" s="168" t="s">
        <v>167</v>
      </c>
      <c r="C17" s="77"/>
      <c r="D17" s="169"/>
      <c r="E17" s="169"/>
      <c r="F17" s="169"/>
      <c r="G17" s="170"/>
      <c r="H17" s="77"/>
      <c r="I17" s="169"/>
      <c r="J17" s="169"/>
      <c r="K17" s="169"/>
      <c r="L17" s="170"/>
      <c r="M17" s="77"/>
      <c r="N17" s="169"/>
      <c r="O17" s="169"/>
      <c r="P17" s="169"/>
      <c r="Q17" s="170"/>
      <c r="R17" s="77"/>
      <c r="S17" s="169"/>
      <c r="T17" s="169"/>
      <c r="U17" s="169"/>
      <c r="V17" s="170"/>
      <c r="W17" s="77"/>
      <c r="X17" s="169"/>
      <c r="Y17" s="169"/>
      <c r="Z17" s="169"/>
      <c r="AA17" s="170"/>
      <c r="AB17" s="77"/>
      <c r="AC17" s="169"/>
      <c r="AD17" s="169"/>
      <c r="AE17" s="169"/>
      <c r="AF17" s="170"/>
      <c r="AG17" s="77"/>
      <c r="AH17" s="169"/>
      <c r="AI17" s="169"/>
      <c r="AJ17" s="169"/>
      <c r="AK17" s="170"/>
      <c r="AL17" s="77"/>
      <c r="AM17" s="169"/>
      <c r="AN17" s="169"/>
      <c r="AO17" s="169"/>
      <c r="AP17" s="170"/>
      <c r="AQ17" s="77"/>
      <c r="AR17" s="169"/>
      <c r="AS17" s="169"/>
      <c r="AT17" s="169"/>
      <c r="AU17" s="170"/>
      <c r="AV17" s="77"/>
      <c r="AW17" s="169"/>
      <c r="AX17" s="169"/>
      <c r="AY17" s="169"/>
      <c r="AZ17" s="170"/>
      <c r="BA17" s="77"/>
      <c r="BB17" s="169"/>
      <c r="BC17" s="169"/>
      <c r="BD17" s="169"/>
      <c r="BE17" s="170"/>
      <c r="BF17" s="77"/>
      <c r="BG17" s="169"/>
      <c r="BH17" s="169"/>
      <c r="BI17" s="169"/>
      <c r="BJ17" s="170"/>
      <c r="BK17" s="171"/>
    </row>
    <row r="18" spans="1:63" ht="15">
      <c r="A18" s="161"/>
      <c r="B18" s="168" t="s">
        <v>177</v>
      </c>
      <c r="C18" s="77"/>
      <c r="D18" s="169"/>
      <c r="E18" s="169"/>
      <c r="F18" s="169"/>
      <c r="G18" s="170"/>
      <c r="H18" s="77"/>
      <c r="I18" s="169"/>
      <c r="J18" s="169"/>
      <c r="K18" s="169"/>
      <c r="L18" s="170"/>
      <c r="M18" s="77"/>
      <c r="N18" s="169"/>
      <c r="O18" s="169"/>
      <c r="P18" s="169"/>
      <c r="Q18" s="170"/>
      <c r="R18" s="77"/>
      <c r="S18" s="169"/>
      <c r="T18" s="169"/>
      <c r="U18" s="169"/>
      <c r="V18" s="170"/>
      <c r="W18" s="77"/>
      <c r="X18" s="169"/>
      <c r="Y18" s="169"/>
      <c r="Z18" s="169"/>
      <c r="AA18" s="170"/>
      <c r="AB18" s="77"/>
      <c r="AC18" s="169"/>
      <c r="AD18" s="169"/>
      <c r="AE18" s="169"/>
      <c r="AF18" s="170"/>
      <c r="AG18" s="77"/>
      <c r="AH18" s="169"/>
      <c r="AI18" s="169"/>
      <c r="AJ18" s="169"/>
      <c r="AK18" s="170"/>
      <c r="AL18" s="77"/>
      <c r="AM18" s="169"/>
      <c r="AN18" s="169"/>
      <c r="AO18" s="169"/>
      <c r="AP18" s="170"/>
      <c r="AQ18" s="77"/>
      <c r="AR18" s="169"/>
      <c r="AS18" s="169"/>
      <c r="AT18" s="169"/>
      <c r="AU18" s="170"/>
      <c r="AV18" s="77"/>
      <c r="AW18" s="169"/>
      <c r="AX18" s="169"/>
      <c r="AY18" s="169"/>
      <c r="AZ18" s="170"/>
      <c r="BA18" s="77"/>
      <c r="BB18" s="169"/>
      <c r="BC18" s="169"/>
      <c r="BD18" s="169"/>
      <c r="BE18" s="170"/>
      <c r="BF18" s="77"/>
      <c r="BG18" s="169"/>
      <c r="BH18" s="169"/>
      <c r="BI18" s="169"/>
      <c r="BJ18" s="170"/>
      <c r="BK18" s="171"/>
    </row>
    <row r="19" spans="1:63" ht="15">
      <c r="A19" s="161" t="s">
        <v>178</v>
      </c>
      <c r="B19" s="172" t="s">
        <v>179</v>
      </c>
      <c r="C19" s="163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5"/>
    </row>
    <row r="20" spans="1:63" ht="15">
      <c r="A20" s="161"/>
      <c r="B20" s="168" t="s">
        <v>180</v>
      </c>
      <c r="C20" s="77"/>
      <c r="D20" s="169">
        <v>270.3575209935814</v>
      </c>
      <c r="E20" s="169"/>
      <c r="F20" s="169"/>
      <c r="G20" s="170"/>
      <c r="H20" s="77"/>
      <c r="I20" s="169"/>
      <c r="J20" s="173">
        <v>1494.4090984284578</v>
      </c>
      <c r="K20" s="169"/>
      <c r="L20" s="170"/>
      <c r="M20" s="77"/>
      <c r="N20" s="169"/>
      <c r="O20" s="169"/>
      <c r="P20" s="169"/>
      <c r="Q20" s="170"/>
      <c r="R20" s="77"/>
      <c r="S20" s="169"/>
      <c r="T20" s="174">
        <v>50.104346982918194</v>
      </c>
      <c r="U20" s="169"/>
      <c r="V20" s="170"/>
      <c r="W20" s="77"/>
      <c r="X20" s="169"/>
      <c r="Y20" s="169"/>
      <c r="Z20" s="169"/>
      <c r="AA20" s="170"/>
      <c r="AB20" s="77"/>
      <c r="AC20" s="169"/>
      <c r="AD20" s="169">
        <v>43.626460922658815</v>
      </c>
      <c r="AE20" s="169"/>
      <c r="AF20" s="170"/>
      <c r="AG20" s="77"/>
      <c r="AH20" s="169"/>
      <c r="AI20" s="169"/>
      <c r="AJ20" s="169"/>
      <c r="AK20" s="170"/>
      <c r="AL20" s="77"/>
      <c r="AM20" s="169"/>
      <c r="AN20" s="169">
        <v>3.5372806153507144</v>
      </c>
      <c r="AO20" s="169"/>
      <c r="AP20" s="170"/>
      <c r="AQ20" s="77"/>
      <c r="AR20" s="169"/>
      <c r="AS20" s="169"/>
      <c r="AT20" s="169"/>
      <c r="AU20" s="170"/>
      <c r="AV20" s="77"/>
      <c r="AW20" s="169"/>
      <c r="AX20" s="169"/>
      <c r="AY20" s="169"/>
      <c r="AZ20" s="170"/>
      <c r="BA20" s="77"/>
      <c r="BB20" s="169"/>
      <c r="BC20" s="169"/>
      <c r="BD20" s="169"/>
      <c r="BE20" s="170"/>
      <c r="BF20" s="77"/>
      <c r="BG20" s="169"/>
      <c r="BH20" s="169"/>
      <c r="BI20" s="169"/>
      <c r="BJ20" s="170"/>
      <c r="BK20" s="175">
        <f>D20+J20+T20+AD20+AN20</f>
        <v>1862.034707942967</v>
      </c>
    </row>
    <row r="21" spans="1:63" ht="15">
      <c r="A21" s="161"/>
      <c r="B21" s="168" t="s">
        <v>181</v>
      </c>
      <c r="C21" s="77"/>
      <c r="D21" s="169">
        <f>SUM(D20)</f>
        <v>270.3575209935814</v>
      </c>
      <c r="E21" s="169"/>
      <c r="F21" s="169"/>
      <c r="G21" s="170"/>
      <c r="H21" s="77"/>
      <c r="I21" s="169"/>
      <c r="J21" s="173">
        <f>SUM(J20)</f>
        <v>1494.4090984284578</v>
      </c>
      <c r="K21" s="169"/>
      <c r="L21" s="170"/>
      <c r="M21" s="77"/>
      <c r="N21" s="169"/>
      <c r="O21" s="169"/>
      <c r="P21" s="169"/>
      <c r="Q21" s="170"/>
      <c r="R21" s="77"/>
      <c r="S21" s="169"/>
      <c r="T21" s="174">
        <f>SUM(T20)</f>
        <v>50.104346982918194</v>
      </c>
      <c r="U21" s="169"/>
      <c r="V21" s="170"/>
      <c r="W21" s="77"/>
      <c r="X21" s="169"/>
      <c r="Y21" s="169"/>
      <c r="Z21" s="169"/>
      <c r="AA21" s="170"/>
      <c r="AB21" s="77"/>
      <c r="AC21" s="169"/>
      <c r="AD21" s="169">
        <f>SUM(AD20)</f>
        <v>43.626460922658815</v>
      </c>
      <c r="AE21" s="169"/>
      <c r="AF21" s="170"/>
      <c r="AG21" s="77"/>
      <c r="AH21" s="169"/>
      <c r="AI21" s="169"/>
      <c r="AJ21" s="169"/>
      <c r="AK21" s="170"/>
      <c r="AL21" s="77"/>
      <c r="AM21" s="169"/>
      <c r="AN21" s="169">
        <f>SUM(AN20)</f>
        <v>3.5372806153507144</v>
      </c>
      <c r="AO21" s="169"/>
      <c r="AP21" s="170"/>
      <c r="AQ21" s="77"/>
      <c r="AR21" s="169"/>
      <c r="AS21" s="169"/>
      <c r="AT21" s="169"/>
      <c r="AU21" s="170"/>
      <c r="AV21" s="77"/>
      <c r="AW21" s="169"/>
      <c r="AX21" s="169"/>
      <c r="AY21" s="169"/>
      <c r="AZ21" s="170"/>
      <c r="BA21" s="77"/>
      <c r="BB21" s="169"/>
      <c r="BC21" s="169"/>
      <c r="BD21" s="169"/>
      <c r="BE21" s="170"/>
      <c r="BF21" s="77"/>
      <c r="BG21" s="169"/>
      <c r="BH21" s="169"/>
      <c r="BI21" s="169"/>
      <c r="BJ21" s="170"/>
      <c r="BK21" s="175">
        <f>D21+J21+T21+AD21+AN21</f>
        <v>1862.034707942967</v>
      </c>
    </row>
    <row r="22" spans="1:63" ht="15">
      <c r="A22" s="161" t="s">
        <v>182</v>
      </c>
      <c r="B22" s="167" t="s">
        <v>183</v>
      </c>
      <c r="C22" s="16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5"/>
    </row>
    <row r="23" spans="1:63" ht="15">
      <c r="A23" s="161"/>
      <c r="B23" s="168" t="s">
        <v>167</v>
      </c>
      <c r="C23" s="77"/>
      <c r="D23" s="169"/>
      <c r="E23" s="169"/>
      <c r="F23" s="169"/>
      <c r="G23" s="170"/>
      <c r="H23" s="77"/>
      <c r="I23" s="169"/>
      <c r="J23" s="169"/>
      <c r="K23" s="169"/>
      <c r="L23" s="170"/>
      <c r="M23" s="77"/>
      <c r="N23" s="169"/>
      <c r="O23" s="169"/>
      <c r="P23" s="169"/>
      <c r="Q23" s="170"/>
      <c r="R23" s="77"/>
      <c r="S23" s="169"/>
      <c r="T23" s="169"/>
      <c r="U23" s="169"/>
      <c r="V23" s="170"/>
      <c r="W23" s="77"/>
      <c r="X23" s="169"/>
      <c r="Y23" s="169"/>
      <c r="Z23" s="169"/>
      <c r="AA23" s="170"/>
      <c r="AB23" s="77"/>
      <c r="AC23" s="169"/>
      <c r="AD23" s="169"/>
      <c r="AE23" s="169"/>
      <c r="AF23" s="170"/>
      <c r="AG23" s="77"/>
      <c r="AH23" s="169"/>
      <c r="AI23" s="169"/>
      <c r="AJ23" s="169"/>
      <c r="AK23" s="170"/>
      <c r="AL23" s="77"/>
      <c r="AM23" s="169"/>
      <c r="AN23" s="169"/>
      <c r="AO23" s="169"/>
      <c r="AP23" s="170"/>
      <c r="AQ23" s="77"/>
      <c r="AR23" s="169"/>
      <c r="AS23" s="169"/>
      <c r="AT23" s="169"/>
      <c r="AU23" s="170"/>
      <c r="AV23" s="77"/>
      <c r="AW23" s="169"/>
      <c r="AX23" s="169"/>
      <c r="AY23" s="169"/>
      <c r="AZ23" s="170"/>
      <c r="BA23" s="77"/>
      <c r="BB23" s="169"/>
      <c r="BC23" s="169"/>
      <c r="BD23" s="169"/>
      <c r="BE23" s="170"/>
      <c r="BF23" s="77"/>
      <c r="BG23" s="169"/>
      <c r="BH23" s="169"/>
      <c r="BI23" s="169"/>
      <c r="BJ23" s="170"/>
      <c r="BK23" s="171"/>
    </row>
    <row r="24" spans="1:63" ht="15">
      <c r="A24" s="161"/>
      <c r="B24" s="168" t="s">
        <v>184</v>
      </c>
      <c r="C24" s="77"/>
      <c r="D24" s="169"/>
      <c r="E24" s="169"/>
      <c r="F24" s="169"/>
      <c r="G24" s="170"/>
      <c r="H24" s="77"/>
      <c r="I24" s="169"/>
      <c r="J24" s="169"/>
      <c r="K24" s="169"/>
      <c r="L24" s="170"/>
      <c r="M24" s="77"/>
      <c r="N24" s="169"/>
      <c r="O24" s="169"/>
      <c r="P24" s="169"/>
      <c r="Q24" s="170"/>
      <c r="R24" s="77"/>
      <c r="S24" s="169"/>
      <c r="T24" s="169"/>
      <c r="U24" s="169"/>
      <c r="V24" s="170"/>
      <c r="W24" s="77"/>
      <c r="X24" s="169"/>
      <c r="Y24" s="169"/>
      <c r="Z24" s="169"/>
      <c r="AA24" s="170"/>
      <c r="AB24" s="77"/>
      <c r="AC24" s="169"/>
      <c r="AD24" s="169"/>
      <c r="AE24" s="169"/>
      <c r="AF24" s="170"/>
      <c r="AG24" s="77"/>
      <c r="AH24" s="169"/>
      <c r="AI24" s="169"/>
      <c r="AJ24" s="169"/>
      <c r="AK24" s="170"/>
      <c r="AL24" s="77"/>
      <c r="AM24" s="169"/>
      <c r="AN24" s="169"/>
      <c r="AO24" s="169"/>
      <c r="AP24" s="170"/>
      <c r="AQ24" s="77"/>
      <c r="AR24" s="169"/>
      <c r="AS24" s="169"/>
      <c r="AT24" s="169"/>
      <c r="AU24" s="170"/>
      <c r="AV24" s="77"/>
      <c r="AW24" s="169"/>
      <c r="AX24" s="169"/>
      <c r="AY24" s="169"/>
      <c r="AZ24" s="170"/>
      <c r="BA24" s="77"/>
      <c r="BB24" s="169"/>
      <c r="BC24" s="169"/>
      <c r="BD24" s="169"/>
      <c r="BE24" s="170"/>
      <c r="BF24" s="77"/>
      <c r="BG24" s="169"/>
      <c r="BH24" s="169"/>
      <c r="BI24" s="169"/>
      <c r="BJ24" s="170"/>
      <c r="BK24" s="171"/>
    </row>
    <row r="25" spans="1:63" ht="15">
      <c r="A25" s="161"/>
      <c r="B25" s="176" t="s">
        <v>185</v>
      </c>
      <c r="C25" s="77"/>
      <c r="D25" s="169"/>
      <c r="E25" s="169"/>
      <c r="F25" s="169"/>
      <c r="G25" s="170"/>
      <c r="H25" s="77"/>
      <c r="I25" s="169"/>
      <c r="J25" s="169"/>
      <c r="K25" s="169"/>
      <c r="L25" s="170"/>
      <c r="M25" s="77"/>
      <c r="N25" s="169"/>
      <c r="O25" s="169"/>
      <c r="P25" s="169"/>
      <c r="Q25" s="170"/>
      <c r="R25" s="77"/>
      <c r="S25" s="169"/>
      <c r="T25" s="169"/>
      <c r="U25" s="169"/>
      <c r="V25" s="170"/>
      <c r="W25" s="77"/>
      <c r="X25" s="169"/>
      <c r="Y25" s="169"/>
      <c r="Z25" s="169"/>
      <c r="AA25" s="170"/>
      <c r="AB25" s="77"/>
      <c r="AC25" s="169"/>
      <c r="AD25" s="169"/>
      <c r="AE25" s="169"/>
      <c r="AF25" s="170"/>
      <c r="AG25" s="77"/>
      <c r="AH25" s="169"/>
      <c r="AI25" s="169"/>
      <c r="AJ25" s="169"/>
      <c r="AK25" s="170"/>
      <c r="AL25" s="77"/>
      <c r="AM25" s="169"/>
      <c r="AN25" s="169"/>
      <c r="AO25" s="169"/>
      <c r="AP25" s="170"/>
      <c r="AQ25" s="77"/>
      <c r="AR25" s="169"/>
      <c r="AS25" s="169"/>
      <c r="AT25" s="169"/>
      <c r="AU25" s="170"/>
      <c r="AV25" s="77"/>
      <c r="AW25" s="169"/>
      <c r="AX25" s="169"/>
      <c r="AY25" s="169"/>
      <c r="AZ25" s="170"/>
      <c r="BA25" s="77"/>
      <c r="BB25" s="169"/>
      <c r="BC25" s="169"/>
      <c r="BD25" s="169"/>
      <c r="BE25" s="170"/>
      <c r="BF25" s="77"/>
      <c r="BG25" s="169"/>
      <c r="BH25" s="169"/>
      <c r="BI25" s="169"/>
      <c r="BJ25" s="170"/>
      <c r="BK25" s="171"/>
    </row>
    <row r="26" spans="1:63" ht="3.75" customHeight="1">
      <c r="A26" s="161"/>
      <c r="B26" s="177"/>
      <c r="C26" s="163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5"/>
    </row>
    <row r="27" spans="1:63" ht="15">
      <c r="A27" s="161" t="s">
        <v>186</v>
      </c>
      <c r="B27" s="162" t="s">
        <v>187</v>
      </c>
      <c r="C27" s="163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5"/>
    </row>
    <row r="28" spans="1:63" s="181" customFormat="1" ht="15">
      <c r="A28" s="161" t="s">
        <v>165</v>
      </c>
      <c r="B28" s="167" t="s">
        <v>188</v>
      </c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80"/>
    </row>
    <row r="29" spans="1:63" s="181" customFormat="1" ht="15">
      <c r="A29" s="161"/>
      <c r="B29" s="168" t="s">
        <v>167</v>
      </c>
      <c r="C29" s="182"/>
      <c r="D29" s="183"/>
      <c r="E29" s="183"/>
      <c r="F29" s="183"/>
      <c r="G29" s="184"/>
      <c r="H29" s="182"/>
      <c r="I29" s="183"/>
      <c r="J29" s="183"/>
      <c r="K29" s="183"/>
      <c r="L29" s="184"/>
      <c r="M29" s="182"/>
      <c r="N29" s="183"/>
      <c r="O29" s="183"/>
      <c r="P29" s="183"/>
      <c r="Q29" s="184"/>
      <c r="R29" s="182"/>
      <c r="S29" s="183"/>
      <c r="T29" s="183"/>
      <c r="U29" s="183"/>
      <c r="V29" s="184"/>
      <c r="W29" s="182"/>
      <c r="X29" s="183"/>
      <c r="Y29" s="183"/>
      <c r="Z29" s="183"/>
      <c r="AA29" s="184"/>
      <c r="AB29" s="182"/>
      <c r="AC29" s="183"/>
      <c r="AD29" s="183"/>
      <c r="AE29" s="183"/>
      <c r="AF29" s="184"/>
      <c r="AG29" s="182"/>
      <c r="AH29" s="183"/>
      <c r="AI29" s="183"/>
      <c r="AJ29" s="183"/>
      <c r="AK29" s="184"/>
      <c r="AL29" s="182"/>
      <c r="AM29" s="183"/>
      <c r="AN29" s="183"/>
      <c r="AO29" s="183"/>
      <c r="AP29" s="184"/>
      <c r="AQ29" s="182"/>
      <c r="AR29" s="183"/>
      <c r="AS29" s="183"/>
      <c r="AT29" s="183"/>
      <c r="AU29" s="184"/>
      <c r="AV29" s="182"/>
      <c r="AW29" s="183"/>
      <c r="AX29" s="183"/>
      <c r="AY29" s="183"/>
      <c r="AZ29" s="184"/>
      <c r="BA29" s="182"/>
      <c r="BB29" s="183"/>
      <c r="BC29" s="183"/>
      <c r="BD29" s="183"/>
      <c r="BE29" s="184"/>
      <c r="BF29" s="182"/>
      <c r="BG29" s="183"/>
      <c r="BH29" s="183"/>
      <c r="BI29" s="183"/>
      <c r="BJ29" s="184"/>
      <c r="BK29" s="161"/>
    </row>
    <row r="30" spans="1:63" s="181" customFormat="1" ht="15">
      <c r="A30" s="161"/>
      <c r="B30" s="168" t="s">
        <v>168</v>
      </c>
      <c r="C30" s="182"/>
      <c r="D30" s="183"/>
      <c r="E30" s="183"/>
      <c r="F30" s="183"/>
      <c r="G30" s="184"/>
      <c r="H30" s="182"/>
      <c r="I30" s="183"/>
      <c r="J30" s="183"/>
      <c r="K30" s="183"/>
      <c r="L30" s="184"/>
      <c r="M30" s="182"/>
      <c r="N30" s="183"/>
      <c r="O30" s="183"/>
      <c r="P30" s="183"/>
      <c r="Q30" s="184"/>
      <c r="R30" s="182"/>
      <c r="S30" s="183"/>
      <c r="T30" s="183"/>
      <c r="U30" s="183"/>
      <c r="V30" s="184"/>
      <c r="W30" s="182"/>
      <c r="X30" s="183"/>
      <c r="Y30" s="183"/>
      <c r="Z30" s="183"/>
      <c r="AA30" s="184"/>
      <c r="AB30" s="182"/>
      <c r="AC30" s="183"/>
      <c r="AD30" s="183"/>
      <c r="AE30" s="183"/>
      <c r="AF30" s="184"/>
      <c r="AG30" s="182"/>
      <c r="AH30" s="183"/>
      <c r="AI30" s="183"/>
      <c r="AJ30" s="183"/>
      <c r="AK30" s="184"/>
      <c r="AL30" s="182"/>
      <c r="AM30" s="183"/>
      <c r="AN30" s="183"/>
      <c r="AO30" s="183"/>
      <c r="AP30" s="184"/>
      <c r="AQ30" s="182"/>
      <c r="AR30" s="183"/>
      <c r="AS30" s="183"/>
      <c r="AT30" s="183"/>
      <c r="AU30" s="184"/>
      <c r="AV30" s="182"/>
      <c r="AW30" s="183"/>
      <c r="AX30" s="183"/>
      <c r="AY30" s="183"/>
      <c r="AZ30" s="184"/>
      <c r="BA30" s="182"/>
      <c r="BB30" s="183"/>
      <c r="BC30" s="183"/>
      <c r="BD30" s="183"/>
      <c r="BE30" s="184"/>
      <c r="BF30" s="182"/>
      <c r="BG30" s="183"/>
      <c r="BH30" s="183"/>
      <c r="BI30" s="183"/>
      <c r="BJ30" s="184"/>
      <c r="BK30" s="161"/>
    </row>
    <row r="31" spans="1:63" ht="15">
      <c r="A31" s="161" t="s">
        <v>169</v>
      </c>
      <c r="B31" s="167" t="s">
        <v>189</v>
      </c>
      <c r="C31" s="163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5"/>
    </row>
    <row r="32" spans="1:63" ht="15">
      <c r="A32" s="161"/>
      <c r="B32" s="168" t="s">
        <v>167</v>
      </c>
      <c r="C32" s="77"/>
      <c r="D32" s="169"/>
      <c r="E32" s="169"/>
      <c r="F32" s="169"/>
      <c r="G32" s="170"/>
      <c r="H32" s="77"/>
      <c r="I32" s="169"/>
      <c r="J32" s="169"/>
      <c r="K32" s="169"/>
      <c r="L32" s="170"/>
      <c r="M32" s="77"/>
      <c r="N32" s="169"/>
      <c r="O32" s="169"/>
      <c r="P32" s="169"/>
      <c r="Q32" s="170"/>
      <c r="R32" s="77"/>
      <c r="S32" s="169"/>
      <c r="T32" s="169"/>
      <c r="U32" s="169"/>
      <c r="V32" s="170"/>
      <c r="W32" s="77"/>
      <c r="X32" s="169"/>
      <c r="Y32" s="169"/>
      <c r="Z32" s="169"/>
      <c r="AA32" s="170"/>
      <c r="AB32" s="77"/>
      <c r="AC32" s="169"/>
      <c r="AD32" s="169"/>
      <c r="AE32" s="169"/>
      <c r="AF32" s="170"/>
      <c r="AG32" s="77"/>
      <c r="AH32" s="169"/>
      <c r="AI32" s="169"/>
      <c r="AJ32" s="169"/>
      <c r="AK32" s="170"/>
      <c r="AL32" s="77"/>
      <c r="AM32" s="169"/>
      <c r="AN32" s="169"/>
      <c r="AO32" s="169"/>
      <c r="AP32" s="170"/>
      <c r="AQ32" s="77"/>
      <c r="AR32" s="169"/>
      <c r="AS32" s="169"/>
      <c r="AT32" s="169"/>
      <c r="AU32" s="170"/>
      <c r="AV32" s="77"/>
      <c r="AW32" s="169"/>
      <c r="AX32" s="169"/>
      <c r="AY32" s="169"/>
      <c r="AZ32" s="170"/>
      <c r="BA32" s="77"/>
      <c r="BB32" s="169"/>
      <c r="BC32" s="169"/>
      <c r="BD32" s="169"/>
      <c r="BE32" s="170"/>
      <c r="BF32" s="77"/>
      <c r="BG32" s="169"/>
      <c r="BH32" s="169"/>
      <c r="BI32" s="169"/>
      <c r="BJ32" s="170"/>
      <c r="BK32" s="171"/>
    </row>
    <row r="33" spans="1:63" ht="15">
      <c r="A33" s="161"/>
      <c r="B33" s="168" t="s">
        <v>171</v>
      </c>
      <c r="C33" s="77"/>
      <c r="D33" s="169"/>
      <c r="E33" s="169"/>
      <c r="F33" s="169"/>
      <c r="G33" s="170"/>
      <c r="H33" s="77"/>
      <c r="I33" s="169"/>
      <c r="J33" s="169"/>
      <c r="K33" s="169"/>
      <c r="L33" s="170"/>
      <c r="M33" s="77"/>
      <c r="N33" s="169"/>
      <c r="O33" s="169"/>
      <c r="P33" s="169"/>
      <c r="Q33" s="170"/>
      <c r="R33" s="77"/>
      <c r="S33" s="169"/>
      <c r="T33" s="169"/>
      <c r="U33" s="169"/>
      <c r="V33" s="170"/>
      <c r="W33" s="77"/>
      <c r="X33" s="169"/>
      <c r="Y33" s="169"/>
      <c r="Z33" s="169"/>
      <c r="AA33" s="170"/>
      <c r="AB33" s="77"/>
      <c r="AC33" s="169"/>
      <c r="AD33" s="169"/>
      <c r="AE33" s="169"/>
      <c r="AF33" s="170"/>
      <c r="AG33" s="77"/>
      <c r="AH33" s="169"/>
      <c r="AI33" s="169"/>
      <c r="AJ33" s="169"/>
      <c r="AK33" s="170"/>
      <c r="AL33" s="77"/>
      <c r="AM33" s="169"/>
      <c r="AN33" s="169"/>
      <c r="AO33" s="169"/>
      <c r="AP33" s="170"/>
      <c r="AQ33" s="77"/>
      <c r="AR33" s="169"/>
      <c r="AS33" s="169"/>
      <c r="AT33" s="169"/>
      <c r="AU33" s="170"/>
      <c r="AV33" s="77"/>
      <c r="AW33" s="169"/>
      <c r="AX33" s="169"/>
      <c r="AY33" s="169"/>
      <c r="AZ33" s="170"/>
      <c r="BA33" s="77"/>
      <c r="BB33" s="169"/>
      <c r="BC33" s="169"/>
      <c r="BD33" s="169"/>
      <c r="BE33" s="170"/>
      <c r="BF33" s="77"/>
      <c r="BG33" s="169"/>
      <c r="BH33" s="169"/>
      <c r="BI33" s="169"/>
      <c r="BJ33" s="170"/>
      <c r="BK33" s="171"/>
    </row>
    <row r="34" spans="1:63" ht="15">
      <c r="A34" s="161"/>
      <c r="B34" s="176" t="s">
        <v>190</v>
      </c>
      <c r="C34" s="77"/>
      <c r="D34" s="169"/>
      <c r="E34" s="169"/>
      <c r="F34" s="169"/>
      <c r="G34" s="170"/>
      <c r="H34" s="77"/>
      <c r="I34" s="169"/>
      <c r="J34" s="169"/>
      <c r="K34" s="169"/>
      <c r="L34" s="170"/>
      <c r="M34" s="77"/>
      <c r="N34" s="169"/>
      <c r="O34" s="169"/>
      <c r="P34" s="169"/>
      <c r="Q34" s="170"/>
      <c r="R34" s="77"/>
      <c r="S34" s="169"/>
      <c r="T34" s="169"/>
      <c r="U34" s="169"/>
      <c r="V34" s="170"/>
      <c r="W34" s="77"/>
      <c r="X34" s="169"/>
      <c r="Y34" s="169"/>
      <c r="Z34" s="169"/>
      <c r="AA34" s="170"/>
      <c r="AB34" s="77"/>
      <c r="AC34" s="169"/>
      <c r="AD34" s="169"/>
      <c r="AE34" s="169"/>
      <c r="AF34" s="170"/>
      <c r="AG34" s="77"/>
      <c r="AH34" s="169"/>
      <c r="AI34" s="169"/>
      <c r="AJ34" s="169"/>
      <c r="AK34" s="170"/>
      <c r="AL34" s="77"/>
      <c r="AM34" s="169"/>
      <c r="AN34" s="169"/>
      <c r="AO34" s="169"/>
      <c r="AP34" s="170"/>
      <c r="AQ34" s="77"/>
      <c r="AR34" s="169"/>
      <c r="AS34" s="169"/>
      <c r="AT34" s="169"/>
      <c r="AU34" s="170"/>
      <c r="AV34" s="77"/>
      <c r="AW34" s="169"/>
      <c r="AX34" s="169"/>
      <c r="AY34" s="169"/>
      <c r="AZ34" s="170"/>
      <c r="BA34" s="77"/>
      <c r="BB34" s="169"/>
      <c r="BC34" s="169"/>
      <c r="BD34" s="169"/>
      <c r="BE34" s="170"/>
      <c r="BF34" s="77"/>
      <c r="BG34" s="169"/>
      <c r="BH34" s="169"/>
      <c r="BI34" s="169"/>
      <c r="BJ34" s="170"/>
      <c r="BK34" s="171"/>
    </row>
    <row r="35" spans="1:63" ht="3" customHeight="1">
      <c r="A35" s="161"/>
      <c r="B35" s="167"/>
      <c r="C35" s="163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5"/>
    </row>
    <row r="36" spans="1:63" ht="15">
      <c r="A36" s="161" t="s">
        <v>191</v>
      </c>
      <c r="B36" s="162" t="s">
        <v>192</v>
      </c>
      <c r="C36" s="163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5"/>
    </row>
    <row r="37" spans="1:63" ht="15">
      <c r="A37" s="161" t="s">
        <v>165</v>
      </c>
      <c r="B37" s="167" t="s">
        <v>193</v>
      </c>
      <c r="C37" s="163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5"/>
    </row>
    <row r="38" spans="1:63" ht="15">
      <c r="A38" s="161"/>
      <c r="B38" s="168" t="s">
        <v>167</v>
      </c>
      <c r="C38" s="77"/>
      <c r="D38" s="169"/>
      <c r="E38" s="169"/>
      <c r="F38" s="169"/>
      <c r="G38" s="170"/>
      <c r="H38" s="77"/>
      <c r="I38" s="169"/>
      <c r="J38" s="169"/>
      <c r="K38" s="169"/>
      <c r="L38" s="170"/>
      <c r="M38" s="77"/>
      <c r="N38" s="169"/>
      <c r="O38" s="169"/>
      <c r="P38" s="169"/>
      <c r="Q38" s="170"/>
      <c r="R38" s="77"/>
      <c r="S38" s="169"/>
      <c r="T38" s="169"/>
      <c r="U38" s="169"/>
      <c r="V38" s="170"/>
      <c r="W38" s="77"/>
      <c r="X38" s="169"/>
      <c r="Y38" s="169"/>
      <c r="Z38" s="169"/>
      <c r="AA38" s="170"/>
      <c r="AB38" s="77"/>
      <c r="AC38" s="169"/>
      <c r="AD38" s="169"/>
      <c r="AE38" s="169"/>
      <c r="AF38" s="170"/>
      <c r="AG38" s="77"/>
      <c r="AH38" s="169"/>
      <c r="AI38" s="169"/>
      <c r="AJ38" s="169"/>
      <c r="AK38" s="170"/>
      <c r="AL38" s="77"/>
      <c r="AM38" s="169"/>
      <c r="AN38" s="169"/>
      <c r="AO38" s="169"/>
      <c r="AP38" s="170"/>
      <c r="AQ38" s="77"/>
      <c r="AR38" s="169"/>
      <c r="AS38" s="169"/>
      <c r="AT38" s="169"/>
      <c r="AU38" s="170"/>
      <c r="AV38" s="77"/>
      <c r="AW38" s="169"/>
      <c r="AX38" s="169"/>
      <c r="AY38" s="169"/>
      <c r="AZ38" s="170"/>
      <c r="BA38" s="77"/>
      <c r="BB38" s="169"/>
      <c r="BC38" s="169"/>
      <c r="BD38" s="169"/>
      <c r="BE38" s="170"/>
      <c r="BF38" s="77"/>
      <c r="BG38" s="169"/>
      <c r="BH38" s="169"/>
      <c r="BI38" s="169"/>
      <c r="BJ38" s="170"/>
      <c r="BK38" s="171"/>
    </row>
    <row r="39" spans="1:63" ht="15">
      <c r="A39" s="161"/>
      <c r="B39" s="176" t="s">
        <v>194</v>
      </c>
      <c r="C39" s="77"/>
      <c r="D39" s="169"/>
      <c r="E39" s="169"/>
      <c r="F39" s="169"/>
      <c r="G39" s="170"/>
      <c r="H39" s="77"/>
      <c r="I39" s="169"/>
      <c r="J39" s="169"/>
      <c r="K39" s="169"/>
      <c r="L39" s="170"/>
      <c r="M39" s="77"/>
      <c r="N39" s="169"/>
      <c r="O39" s="169"/>
      <c r="P39" s="169"/>
      <c r="Q39" s="170"/>
      <c r="R39" s="77"/>
      <c r="S39" s="169"/>
      <c r="T39" s="169"/>
      <c r="U39" s="169"/>
      <c r="V39" s="170"/>
      <c r="W39" s="77"/>
      <c r="X39" s="169"/>
      <c r="Y39" s="169"/>
      <c r="Z39" s="169"/>
      <c r="AA39" s="170"/>
      <c r="AB39" s="77"/>
      <c r="AC39" s="169"/>
      <c r="AD39" s="169"/>
      <c r="AE39" s="169"/>
      <c r="AF39" s="170"/>
      <c r="AG39" s="77"/>
      <c r="AH39" s="169"/>
      <c r="AI39" s="169"/>
      <c r="AJ39" s="169"/>
      <c r="AK39" s="170"/>
      <c r="AL39" s="77"/>
      <c r="AM39" s="169"/>
      <c r="AN39" s="169"/>
      <c r="AO39" s="169"/>
      <c r="AP39" s="170"/>
      <c r="AQ39" s="77"/>
      <c r="AR39" s="169"/>
      <c r="AS39" s="169"/>
      <c r="AT39" s="169"/>
      <c r="AU39" s="170"/>
      <c r="AV39" s="77"/>
      <c r="AW39" s="169"/>
      <c r="AX39" s="169"/>
      <c r="AY39" s="169"/>
      <c r="AZ39" s="170"/>
      <c r="BA39" s="77"/>
      <c r="BB39" s="169"/>
      <c r="BC39" s="169"/>
      <c r="BD39" s="169"/>
      <c r="BE39" s="170"/>
      <c r="BF39" s="77"/>
      <c r="BG39" s="169"/>
      <c r="BH39" s="169"/>
      <c r="BI39" s="169"/>
      <c r="BJ39" s="170"/>
      <c r="BK39" s="171"/>
    </row>
    <row r="40" spans="1:63" ht="2.25" customHeight="1">
      <c r="A40" s="161"/>
      <c r="B40" s="167"/>
      <c r="C40" s="163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5"/>
    </row>
    <row r="41" spans="1:63" ht="15">
      <c r="A41" s="161" t="s">
        <v>195</v>
      </c>
      <c r="B41" s="162" t="s">
        <v>196</v>
      </c>
      <c r="C41" s="163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5"/>
    </row>
    <row r="42" spans="1:63" ht="15">
      <c r="A42" s="161" t="s">
        <v>165</v>
      </c>
      <c r="B42" s="167" t="s">
        <v>197</v>
      </c>
      <c r="C42" s="163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5"/>
    </row>
    <row r="43" spans="1:63" ht="15">
      <c r="A43" s="161"/>
      <c r="B43" s="168" t="s">
        <v>167</v>
      </c>
      <c r="C43" s="77"/>
      <c r="D43" s="169"/>
      <c r="E43" s="169"/>
      <c r="F43" s="169"/>
      <c r="G43" s="170"/>
      <c r="H43" s="77"/>
      <c r="I43" s="169"/>
      <c r="J43" s="169"/>
      <c r="K43" s="169"/>
      <c r="L43" s="170"/>
      <c r="M43" s="77"/>
      <c r="N43" s="169"/>
      <c r="O43" s="169"/>
      <c r="P43" s="169"/>
      <c r="Q43" s="170"/>
      <c r="R43" s="77"/>
      <c r="S43" s="169"/>
      <c r="T43" s="169"/>
      <c r="U43" s="169"/>
      <c r="V43" s="170"/>
      <c r="W43" s="77"/>
      <c r="X43" s="169"/>
      <c r="Y43" s="169"/>
      <c r="Z43" s="169"/>
      <c r="AA43" s="170"/>
      <c r="AB43" s="77"/>
      <c r="AC43" s="169"/>
      <c r="AD43" s="169"/>
      <c r="AE43" s="169"/>
      <c r="AF43" s="170"/>
      <c r="AG43" s="77"/>
      <c r="AH43" s="169"/>
      <c r="AI43" s="169"/>
      <c r="AJ43" s="169"/>
      <c r="AK43" s="170"/>
      <c r="AL43" s="77"/>
      <c r="AM43" s="169"/>
      <c r="AN43" s="169"/>
      <c r="AO43" s="169"/>
      <c r="AP43" s="170"/>
      <c r="AQ43" s="77"/>
      <c r="AR43" s="169"/>
      <c r="AS43" s="169"/>
      <c r="AT43" s="169"/>
      <c r="AU43" s="170"/>
      <c r="AV43" s="77"/>
      <c r="AW43" s="169"/>
      <c r="AX43" s="169"/>
      <c r="AY43" s="169"/>
      <c r="AZ43" s="170"/>
      <c r="BA43" s="77"/>
      <c r="BB43" s="169"/>
      <c r="BC43" s="169"/>
      <c r="BD43" s="169"/>
      <c r="BE43" s="170"/>
      <c r="BF43" s="77"/>
      <c r="BG43" s="169"/>
      <c r="BH43" s="169"/>
      <c r="BI43" s="169"/>
      <c r="BJ43" s="170"/>
      <c r="BK43" s="171"/>
    </row>
    <row r="44" spans="1:63" ht="15">
      <c r="A44" s="161"/>
      <c r="B44" s="168" t="s">
        <v>168</v>
      </c>
      <c r="C44" s="77"/>
      <c r="D44" s="169"/>
      <c r="E44" s="169"/>
      <c r="F44" s="169"/>
      <c r="G44" s="170"/>
      <c r="H44" s="77"/>
      <c r="I44" s="169"/>
      <c r="J44" s="169"/>
      <c r="K44" s="169"/>
      <c r="L44" s="170"/>
      <c r="M44" s="77"/>
      <c r="N44" s="169"/>
      <c r="O44" s="169"/>
      <c r="P44" s="169"/>
      <c r="Q44" s="170"/>
      <c r="R44" s="77"/>
      <c r="S44" s="169"/>
      <c r="T44" s="169"/>
      <c r="U44" s="169"/>
      <c r="V44" s="170"/>
      <c r="W44" s="77"/>
      <c r="X44" s="169"/>
      <c r="Y44" s="169"/>
      <c r="Z44" s="169"/>
      <c r="AA44" s="170"/>
      <c r="AB44" s="77"/>
      <c r="AC44" s="169"/>
      <c r="AD44" s="169"/>
      <c r="AE44" s="169"/>
      <c r="AF44" s="170"/>
      <c r="AG44" s="77"/>
      <c r="AH44" s="169"/>
      <c r="AI44" s="169"/>
      <c r="AJ44" s="169"/>
      <c r="AK44" s="170"/>
      <c r="AL44" s="77"/>
      <c r="AM44" s="169"/>
      <c r="AN44" s="169"/>
      <c r="AO44" s="169"/>
      <c r="AP44" s="170"/>
      <c r="AQ44" s="77"/>
      <c r="AR44" s="169"/>
      <c r="AS44" s="169"/>
      <c r="AT44" s="169"/>
      <c r="AU44" s="170"/>
      <c r="AV44" s="77"/>
      <c r="AW44" s="169"/>
      <c r="AX44" s="169"/>
      <c r="AY44" s="169"/>
      <c r="AZ44" s="170"/>
      <c r="BA44" s="77"/>
      <c r="BB44" s="169"/>
      <c r="BC44" s="169"/>
      <c r="BD44" s="169"/>
      <c r="BE44" s="170"/>
      <c r="BF44" s="77"/>
      <c r="BG44" s="169"/>
      <c r="BH44" s="169"/>
      <c r="BI44" s="169"/>
      <c r="BJ44" s="170"/>
      <c r="BK44" s="171"/>
    </row>
    <row r="45" spans="1:63" ht="15">
      <c r="A45" s="161" t="s">
        <v>169</v>
      </c>
      <c r="B45" s="167" t="s">
        <v>198</v>
      </c>
      <c r="C45" s="163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5"/>
    </row>
    <row r="46" spans="1:63" ht="15">
      <c r="A46" s="161"/>
      <c r="B46" s="168" t="s">
        <v>167</v>
      </c>
      <c r="C46" s="77"/>
      <c r="D46" s="169"/>
      <c r="E46" s="169"/>
      <c r="F46" s="169"/>
      <c r="G46" s="170"/>
      <c r="H46" s="77"/>
      <c r="I46" s="169"/>
      <c r="J46" s="169"/>
      <c r="K46" s="169"/>
      <c r="L46" s="170"/>
      <c r="M46" s="77"/>
      <c r="N46" s="169"/>
      <c r="O46" s="169"/>
      <c r="P46" s="169"/>
      <c r="Q46" s="170"/>
      <c r="R46" s="77"/>
      <c r="S46" s="169"/>
      <c r="T46" s="169"/>
      <c r="U46" s="169"/>
      <c r="V46" s="170"/>
      <c r="W46" s="77"/>
      <c r="X46" s="169"/>
      <c r="Y46" s="169"/>
      <c r="Z46" s="169"/>
      <c r="AA46" s="170"/>
      <c r="AB46" s="77"/>
      <c r="AC46" s="169"/>
      <c r="AD46" s="169"/>
      <c r="AE46" s="169"/>
      <c r="AF46" s="170"/>
      <c r="AG46" s="77"/>
      <c r="AH46" s="169"/>
      <c r="AI46" s="169"/>
      <c r="AJ46" s="169"/>
      <c r="AK46" s="170"/>
      <c r="AL46" s="77"/>
      <c r="AM46" s="169"/>
      <c r="AN46" s="169"/>
      <c r="AO46" s="169"/>
      <c r="AP46" s="170"/>
      <c r="AQ46" s="77"/>
      <c r="AR46" s="169"/>
      <c r="AS46" s="169"/>
      <c r="AT46" s="169"/>
      <c r="AU46" s="170"/>
      <c r="AV46" s="77"/>
      <c r="AW46" s="169"/>
      <c r="AX46" s="169"/>
      <c r="AY46" s="169"/>
      <c r="AZ46" s="170"/>
      <c r="BA46" s="77"/>
      <c r="BB46" s="169"/>
      <c r="BC46" s="169"/>
      <c r="BD46" s="169"/>
      <c r="BE46" s="170"/>
      <c r="BF46" s="77"/>
      <c r="BG46" s="169"/>
      <c r="BH46" s="169"/>
      <c r="BI46" s="169"/>
      <c r="BJ46" s="170"/>
      <c r="BK46" s="171"/>
    </row>
    <row r="47" spans="1:63" ht="15">
      <c r="A47" s="161"/>
      <c r="B47" s="168" t="s">
        <v>171</v>
      </c>
      <c r="C47" s="77"/>
      <c r="D47" s="169"/>
      <c r="E47" s="169"/>
      <c r="F47" s="169"/>
      <c r="G47" s="170"/>
      <c r="H47" s="77"/>
      <c r="I47" s="169"/>
      <c r="J47" s="169"/>
      <c r="K47" s="169"/>
      <c r="L47" s="170"/>
      <c r="M47" s="77"/>
      <c r="N47" s="169"/>
      <c r="O47" s="169"/>
      <c r="P47" s="169"/>
      <c r="Q47" s="170"/>
      <c r="R47" s="77"/>
      <c r="S47" s="169"/>
      <c r="T47" s="169"/>
      <c r="U47" s="169"/>
      <c r="V47" s="170"/>
      <c r="W47" s="77"/>
      <c r="X47" s="169"/>
      <c r="Y47" s="169"/>
      <c r="Z47" s="169"/>
      <c r="AA47" s="170"/>
      <c r="AB47" s="77"/>
      <c r="AC47" s="169"/>
      <c r="AD47" s="169"/>
      <c r="AE47" s="169"/>
      <c r="AF47" s="170"/>
      <c r="AG47" s="77"/>
      <c r="AH47" s="169"/>
      <c r="AI47" s="169"/>
      <c r="AJ47" s="169"/>
      <c r="AK47" s="170"/>
      <c r="AL47" s="77"/>
      <c r="AM47" s="169"/>
      <c r="AN47" s="169"/>
      <c r="AO47" s="169"/>
      <c r="AP47" s="170"/>
      <c r="AQ47" s="77"/>
      <c r="AR47" s="169"/>
      <c r="AS47" s="169"/>
      <c r="AT47" s="169"/>
      <c r="AU47" s="170"/>
      <c r="AV47" s="77"/>
      <c r="AW47" s="169"/>
      <c r="AX47" s="169"/>
      <c r="AY47" s="169"/>
      <c r="AZ47" s="170"/>
      <c r="BA47" s="77"/>
      <c r="BB47" s="169"/>
      <c r="BC47" s="169"/>
      <c r="BD47" s="169"/>
      <c r="BE47" s="170"/>
      <c r="BF47" s="77"/>
      <c r="BG47" s="169"/>
      <c r="BH47" s="169"/>
      <c r="BI47" s="169"/>
      <c r="BJ47" s="170"/>
      <c r="BK47" s="171"/>
    </row>
    <row r="48" spans="1:63" ht="15">
      <c r="A48" s="161"/>
      <c r="B48" s="176" t="s">
        <v>190</v>
      </c>
      <c r="C48" s="77"/>
      <c r="D48" s="169"/>
      <c r="E48" s="169"/>
      <c r="F48" s="169"/>
      <c r="G48" s="170"/>
      <c r="H48" s="77"/>
      <c r="I48" s="169"/>
      <c r="J48" s="169"/>
      <c r="K48" s="169"/>
      <c r="L48" s="170"/>
      <c r="M48" s="77"/>
      <c r="N48" s="169"/>
      <c r="O48" s="169"/>
      <c r="P48" s="169"/>
      <c r="Q48" s="170"/>
      <c r="R48" s="77"/>
      <c r="S48" s="169"/>
      <c r="T48" s="169"/>
      <c r="U48" s="169"/>
      <c r="V48" s="170"/>
      <c r="W48" s="77"/>
      <c r="X48" s="169"/>
      <c r="Y48" s="169"/>
      <c r="Z48" s="169"/>
      <c r="AA48" s="170"/>
      <c r="AB48" s="77"/>
      <c r="AC48" s="169"/>
      <c r="AD48" s="169"/>
      <c r="AE48" s="169"/>
      <c r="AF48" s="170"/>
      <c r="AG48" s="77"/>
      <c r="AH48" s="169"/>
      <c r="AI48" s="169"/>
      <c r="AJ48" s="169"/>
      <c r="AK48" s="170"/>
      <c r="AL48" s="77"/>
      <c r="AM48" s="169"/>
      <c r="AN48" s="169"/>
      <c r="AO48" s="169"/>
      <c r="AP48" s="170"/>
      <c r="AQ48" s="77"/>
      <c r="AR48" s="169"/>
      <c r="AS48" s="169"/>
      <c r="AT48" s="169"/>
      <c r="AU48" s="170"/>
      <c r="AV48" s="77"/>
      <c r="AW48" s="169"/>
      <c r="AX48" s="169"/>
      <c r="AY48" s="169"/>
      <c r="AZ48" s="170"/>
      <c r="BA48" s="77"/>
      <c r="BB48" s="169"/>
      <c r="BC48" s="169"/>
      <c r="BD48" s="169"/>
      <c r="BE48" s="170"/>
      <c r="BF48" s="77"/>
      <c r="BG48" s="169"/>
      <c r="BH48" s="169"/>
      <c r="BI48" s="169"/>
      <c r="BJ48" s="170"/>
      <c r="BK48" s="171"/>
    </row>
    <row r="49" spans="1:63" ht="4.5" customHeight="1">
      <c r="A49" s="161"/>
      <c r="B49" s="167"/>
      <c r="C49" s="163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5"/>
    </row>
    <row r="50" spans="1:63" ht="15">
      <c r="A50" s="161" t="s">
        <v>199</v>
      </c>
      <c r="B50" s="162" t="s">
        <v>200</v>
      </c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5"/>
    </row>
    <row r="51" spans="1:63" ht="15">
      <c r="A51" s="161" t="s">
        <v>165</v>
      </c>
      <c r="B51" s="167" t="s">
        <v>201</v>
      </c>
      <c r="C51" s="163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5"/>
    </row>
    <row r="52" spans="1:63" ht="15">
      <c r="A52" s="161"/>
      <c r="B52" s="168" t="s">
        <v>167</v>
      </c>
      <c r="C52" s="77"/>
      <c r="D52" s="169"/>
      <c r="E52" s="169"/>
      <c r="F52" s="169"/>
      <c r="G52" s="170"/>
      <c r="H52" s="77"/>
      <c r="I52" s="169"/>
      <c r="J52" s="169"/>
      <c r="K52" s="169"/>
      <c r="L52" s="170"/>
      <c r="M52" s="77"/>
      <c r="N52" s="169"/>
      <c r="O52" s="169"/>
      <c r="P52" s="169"/>
      <c r="Q52" s="170"/>
      <c r="R52" s="77"/>
      <c r="S52" s="169"/>
      <c r="T52" s="169"/>
      <c r="U52" s="169"/>
      <c r="V52" s="170"/>
      <c r="W52" s="77"/>
      <c r="X52" s="169"/>
      <c r="Y52" s="169"/>
      <c r="Z52" s="169"/>
      <c r="AA52" s="170"/>
      <c r="AB52" s="77"/>
      <c r="AC52" s="169"/>
      <c r="AD52" s="169"/>
      <c r="AE52" s="169"/>
      <c r="AF52" s="170"/>
      <c r="AG52" s="77"/>
      <c r="AH52" s="169"/>
      <c r="AI52" s="169"/>
      <c r="AJ52" s="169"/>
      <c r="AK52" s="170"/>
      <c r="AL52" s="77"/>
      <c r="AM52" s="169"/>
      <c r="AN52" s="169"/>
      <c r="AO52" s="169"/>
      <c r="AP52" s="170"/>
      <c r="AQ52" s="77"/>
      <c r="AR52" s="169"/>
      <c r="AS52" s="169"/>
      <c r="AT52" s="169"/>
      <c r="AU52" s="170"/>
      <c r="AV52" s="77"/>
      <c r="AW52" s="169"/>
      <c r="AX52" s="169"/>
      <c r="AY52" s="169"/>
      <c r="AZ52" s="170"/>
      <c r="BA52" s="77"/>
      <c r="BB52" s="169"/>
      <c r="BC52" s="169"/>
      <c r="BD52" s="169"/>
      <c r="BE52" s="170"/>
      <c r="BF52" s="77"/>
      <c r="BG52" s="169"/>
      <c r="BH52" s="169"/>
      <c r="BI52" s="169"/>
      <c r="BJ52" s="170"/>
      <c r="BK52" s="171"/>
    </row>
    <row r="53" spans="1:63" ht="15">
      <c r="A53" s="161"/>
      <c r="B53" s="176" t="s">
        <v>194</v>
      </c>
      <c r="C53" s="77"/>
      <c r="D53" s="169"/>
      <c r="E53" s="169"/>
      <c r="F53" s="169"/>
      <c r="G53" s="170"/>
      <c r="H53" s="77"/>
      <c r="I53" s="169"/>
      <c r="J53" s="169"/>
      <c r="K53" s="169"/>
      <c r="L53" s="170"/>
      <c r="M53" s="77"/>
      <c r="N53" s="169"/>
      <c r="O53" s="169"/>
      <c r="P53" s="169"/>
      <c r="Q53" s="170"/>
      <c r="R53" s="77"/>
      <c r="S53" s="169"/>
      <c r="T53" s="169"/>
      <c r="U53" s="169"/>
      <c r="V53" s="170"/>
      <c r="W53" s="77"/>
      <c r="X53" s="169"/>
      <c r="Y53" s="169"/>
      <c r="Z53" s="169"/>
      <c r="AA53" s="170"/>
      <c r="AB53" s="77"/>
      <c r="AC53" s="169"/>
      <c r="AD53" s="169"/>
      <c r="AE53" s="169"/>
      <c r="AF53" s="170"/>
      <c r="AG53" s="77"/>
      <c r="AH53" s="169"/>
      <c r="AI53" s="169"/>
      <c r="AJ53" s="169"/>
      <c r="AK53" s="170"/>
      <c r="AL53" s="77"/>
      <c r="AM53" s="169"/>
      <c r="AN53" s="169"/>
      <c r="AO53" s="169"/>
      <c r="AP53" s="170"/>
      <c r="AQ53" s="77"/>
      <c r="AR53" s="169"/>
      <c r="AS53" s="169"/>
      <c r="AT53" s="169"/>
      <c r="AU53" s="170"/>
      <c r="AV53" s="77"/>
      <c r="AW53" s="169"/>
      <c r="AX53" s="169"/>
      <c r="AY53" s="169"/>
      <c r="AZ53" s="170"/>
      <c r="BA53" s="77"/>
      <c r="BB53" s="169"/>
      <c r="BC53" s="169"/>
      <c r="BD53" s="169"/>
      <c r="BE53" s="170"/>
      <c r="BF53" s="77"/>
      <c r="BG53" s="169"/>
      <c r="BH53" s="169"/>
      <c r="BI53" s="169"/>
      <c r="BJ53" s="170"/>
      <c r="BK53" s="171"/>
    </row>
    <row r="54" spans="1:63" ht="4.5" customHeight="1">
      <c r="A54" s="161"/>
      <c r="B54" s="185"/>
      <c r="C54" s="163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5"/>
    </row>
    <row r="55" spans="1:63" ht="15">
      <c r="A55" s="161"/>
      <c r="B55" s="186" t="s">
        <v>202</v>
      </c>
      <c r="C55" s="187"/>
      <c r="D55" s="187">
        <f>SUM(D21)</f>
        <v>270.3575209935814</v>
      </c>
      <c r="E55" s="187"/>
      <c r="F55" s="187"/>
      <c r="G55" s="187"/>
      <c r="H55" s="187"/>
      <c r="I55" s="187"/>
      <c r="J55" s="187">
        <f>SUM(J21)</f>
        <v>1494.4090984284578</v>
      </c>
      <c r="K55" s="187"/>
      <c r="L55" s="187"/>
      <c r="M55" s="187"/>
      <c r="N55" s="187"/>
      <c r="O55" s="187"/>
      <c r="P55" s="187"/>
      <c r="Q55" s="187"/>
      <c r="R55" s="187"/>
      <c r="S55" s="187"/>
      <c r="T55" s="187">
        <f>SUM(T21)</f>
        <v>50.104346982918194</v>
      </c>
      <c r="U55" s="187"/>
      <c r="V55" s="187"/>
      <c r="W55" s="187"/>
      <c r="X55" s="187"/>
      <c r="Y55" s="187"/>
      <c r="Z55" s="187"/>
      <c r="AA55" s="187"/>
      <c r="AB55" s="187"/>
      <c r="AC55" s="187"/>
      <c r="AD55" s="187">
        <f>SUM(AD21)</f>
        <v>43.626460922658815</v>
      </c>
      <c r="AE55" s="187"/>
      <c r="AF55" s="187"/>
      <c r="AG55" s="187"/>
      <c r="AH55" s="187"/>
      <c r="AI55" s="187"/>
      <c r="AJ55" s="187"/>
      <c r="AK55" s="187"/>
      <c r="AL55" s="187"/>
      <c r="AM55" s="187"/>
      <c r="AN55" s="187">
        <f>SUM(AN21)</f>
        <v>3.5372806153507144</v>
      </c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75">
        <f>BK21</f>
        <v>1862.034707942967</v>
      </c>
    </row>
    <row r="56" spans="1:63" ht="4.5" customHeight="1">
      <c r="A56" s="161"/>
      <c r="B56" s="186"/>
      <c r="C56" s="188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89"/>
    </row>
    <row r="57" spans="1:63" ht="14.25" customHeight="1">
      <c r="A57" s="161" t="s">
        <v>203</v>
      </c>
      <c r="B57" s="190" t="s">
        <v>204</v>
      </c>
      <c r="C57" s="188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89"/>
    </row>
    <row r="58" spans="1:63" ht="15">
      <c r="A58" s="161"/>
      <c r="B58" s="168" t="s">
        <v>167</v>
      </c>
      <c r="C58" s="169"/>
      <c r="D58" s="169"/>
      <c r="E58" s="169"/>
      <c r="F58" s="169"/>
      <c r="G58" s="191"/>
      <c r="H58" s="77"/>
      <c r="I58" s="169"/>
      <c r="J58" s="169"/>
      <c r="K58" s="169"/>
      <c r="L58" s="191"/>
      <c r="M58" s="77"/>
      <c r="N58" s="169"/>
      <c r="O58" s="169"/>
      <c r="P58" s="169"/>
      <c r="Q58" s="191"/>
      <c r="R58" s="77"/>
      <c r="S58" s="169"/>
      <c r="T58" s="169"/>
      <c r="U58" s="169"/>
      <c r="V58" s="170"/>
      <c r="W58" s="192"/>
      <c r="X58" s="169"/>
      <c r="Y58" s="169"/>
      <c r="Z58" s="169"/>
      <c r="AA58" s="191"/>
      <c r="AB58" s="77"/>
      <c r="AC58" s="169"/>
      <c r="AD58" s="169"/>
      <c r="AE58" s="169"/>
      <c r="AF58" s="191"/>
      <c r="AG58" s="77"/>
      <c r="AH58" s="169"/>
      <c r="AI58" s="169"/>
      <c r="AJ58" s="169"/>
      <c r="AK58" s="191"/>
      <c r="AL58" s="77"/>
      <c r="AM58" s="169"/>
      <c r="AN58" s="169"/>
      <c r="AO58" s="169"/>
      <c r="AP58" s="191"/>
      <c r="AQ58" s="77"/>
      <c r="AR58" s="169"/>
      <c r="AS58" s="169"/>
      <c r="AT58" s="169"/>
      <c r="AU58" s="191"/>
      <c r="AV58" s="77"/>
      <c r="AW58" s="169"/>
      <c r="AX58" s="169"/>
      <c r="AY58" s="169"/>
      <c r="AZ58" s="191"/>
      <c r="BA58" s="77"/>
      <c r="BB58" s="169"/>
      <c r="BC58" s="169"/>
      <c r="BD58" s="169"/>
      <c r="BE58" s="191"/>
      <c r="BF58" s="77"/>
      <c r="BG58" s="169"/>
      <c r="BH58" s="169"/>
      <c r="BI58" s="169"/>
      <c r="BJ58" s="191"/>
      <c r="BK58" s="77"/>
    </row>
    <row r="59" spans="1:63" ht="15.75" thickBot="1">
      <c r="A59" s="193"/>
      <c r="B59" s="176" t="s">
        <v>194</v>
      </c>
      <c r="C59" s="169"/>
      <c r="D59" s="169"/>
      <c r="E59" s="169"/>
      <c r="F59" s="169"/>
      <c r="G59" s="191"/>
      <c r="H59" s="77"/>
      <c r="I59" s="169"/>
      <c r="J59" s="169"/>
      <c r="K59" s="169"/>
      <c r="L59" s="191"/>
      <c r="M59" s="77"/>
      <c r="N59" s="169"/>
      <c r="O59" s="169"/>
      <c r="P59" s="169"/>
      <c r="Q59" s="191"/>
      <c r="R59" s="77"/>
      <c r="S59" s="169"/>
      <c r="T59" s="169"/>
      <c r="U59" s="169"/>
      <c r="V59" s="170"/>
      <c r="W59" s="192"/>
      <c r="X59" s="169"/>
      <c r="Y59" s="169"/>
      <c r="Z59" s="169"/>
      <c r="AA59" s="191"/>
      <c r="AB59" s="77"/>
      <c r="AC59" s="169"/>
      <c r="AD59" s="169"/>
      <c r="AE59" s="169"/>
      <c r="AF59" s="191"/>
      <c r="AG59" s="77"/>
      <c r="AH59" s="169"/>
      <c r="AI59" s="169"/>
      <c r="AJ59" s="169"/>
      <c r="AK59" s="191"/>
      <c r="AL59" s="77"/>
      <c r="AM59" s="169"/>
      <c r="AN59" s="169"/>
      <c r="AO59" s="169"/>
      <c r="AP59" s="191"/>
      <c r="AQ59" s="77"/>
      <c r="AR59" s="169"/>
      <c r="AS59" s="169"/>
      <c r="AT59" s="169"/>
      <c r="AU59" s="191"/>
      <c r="AV59" s="77"/>
      <c r="AW59" s="169"/>
      <c r="AX59" s="169"/>
      <c r="AY59" s="169"/>
      <c r="AZ59" s="191"/>
      <c r="BA59" s="77"/>
      <c r="BB59" s="169"/>
      <c r="BC59" s="169"/>
      <c r="BD59" s="169"/>
      <c r="BE59" s="191"/>
      <c r="BF59" s="77"/>
      <c r="BG59" s="169"/>
      <c r="BH59" s="169"/>
      <c r="BI59" s="169"/>
      <c r="BJ59" s="191"/>
      <c r="BK59" s="77"/>
    </row>
    <row r="60" spans="1:2" ht="6" customHeight="1">
      <c r="A60" s="181"/>
      <c r="B60" s="194"/>
    </row>
    <row r="61" spans="1:12" ht="15">
      <c r="A61" s="181"/>
      <c r="B61" s="181" t="s">
        <v>205</v>
      </c>
      <c r="L61" s="195" t="s">
        <v>206</v>
      </c>
    </row>
    <row r="62" spans="1:12" ht="15">
      <c r="A62" s="181"/>
      <c r="B62" s="181" t="s">
        <v>207</v>
      </c>
      <c r="L62" s="181" t="s">
        <v>208</v>
      </c>
    </row>
    <row r="63" ht="15">
      <c r="L63" s="181" t="s">
        <v>209</v>
      </c>
    </row>
    <row r="64" spans="2:12" ht="15">
      <c r="B64" s="181" t="s">
        <v>210</v>
      </c>
      <c r="L64" s="181" t="s">
        <v>211</v>
      </c>
    </row>
    <row r="65" spans="2:12" ht="15">
      <c r="B65" s="181" t="s">
        <v>212</v>
      </c>
      <c r="L65" s="181" t="s">
        <v>213</v>
      </c>
    </row>
    <row r="66" spans="2:12" ht="15">
      <c r="B66" s="181"/>
      <c r="L66" s="181" t="s">
        <v>214</v>
      </c>
    </row>
    <row r="74" ht="15">
      <c r="B74" s="181"/>
    </row>
  </sheetData>
  <sheetProtection/>
  <mergeCells count="49"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  <mergeCell ref="C49:BK49"/>
    <mergeCell ref="C26:BK26"/>
    <mergeCell ref="C27:BK27"/>
    <mergeCell ref="C28:BK28"/>
    <mergeCell ref="C31:BK31"/>
    <mergeCell ref="C35:BK35"/>
    <mergeCell ref="C36:BK36"/>
    <mergeCell ref="C7:BK7"/>
    <mergeCell ref="C10:BK10"/>
    <mergeCell ref="C13:BK13"/>
    <mergeCell ref="C16:BK16"/>
    <mergeCell ref="C19:BK19"/>
    <mergeCell ref="C22:BK22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5">
      <c r="B2" s="196" t="s">
        <v>215</v>
      </c>
      <c r="C2" s="179"/>
      <c r="D2" s="179"/>
      <c r="E2" s="179"/>
      <c r="F2" s="179"/>
      <c r="G2" s="179"/>
      <c r="H2" s="179"/>
      <c r="I2" s="179"/>
      <c r="J2" s="179"/>
      <c r="K2" s="179"/>
      <c r="L2" s="197"/>
    </row>
    <row r="3" spans="2:12" ht="15">
      <c r="B3" s="196" t="s">
        <v>216</v>
      </c>
      <c r="C3" s="179"/>
      <c r="D3" s="179"/>
      <c r="E3" s="179"/>
      <c r="F3" s="179"/>
      <c r="G3" s="179"/>
      <c r="H3" s="179"/>
      <c r="I3" s="179"/>
      <c r="J3" s="179"/>
      <c r="K3" s="179"/>
      <c r="L3" s="197"/>
    </row>
    <row r="4" spans="2:12" ht="30">
      <c r="B4" s="169" t="s">
        <v>152</v>
      </c>
      <c r="C4" s="198" t="s">
        <v>217</v>
      </c>
      <c r="D4" s="198" t="s">
        <v>218</v>
      </c>
      <c r="E4" s="198" t="s">
        <v>219</v>
      </c>
      <c r="F4" s="198" t="s">
        <v>187</v>
      </c>
      <c r="G4" s="198" t="s">
        <v>192</v>
      </c>
      <c r="H4" s="198" t="s">
        <v>200</v>
      </c>
      <c r="I4" s="198" t="s">
        <v>220</v>
      </c>
      <c r="J4" s="198" t="s">
        <v>221</v>
      </c>
      <c r="K4" s="198" t="s">
        <v>222</v>
      </c>
      <c r="L4" s="198" t="s">
        <v>223</v>
      </c>
    </row>
    <row r="5" spans="2:12" ht="15">
      <c r="B5" s="199">
        <v>1</v>
      </c>
      <c r="C5" s="200" t="s">
        <v>224</v>
      </c>
      <c r="D5" s="200"/>
      <c r="E5" s="169"/>
      <c r="F5" s="169"/>
      <c r="G5" s="169"/>
      <c r="H5" s="169"/>
      <c r="I5" s="169"/>
      <c r="J5" s="169"/>
      <c r="K5" s="169"/>
      <c r="L5" s="169"/>
    </row>
    <row r="6" spans="2:12" ht="15">
      <c r="B6" s="199">
        <v>2</v>
      </c>
      <c r="C6" s="201" t="s">
        <v>225</v>
      </c>
      <c r="D6" s="201"/>
      <c r="E6" s="169">
        <v>16.073245637210892</v>
      </c>
      <c r="F6" s="169"/>
      <c r="G6" s="169"/>
      <c r="H6" s="169"/>
      <c r="I6" s="169"/>
      <c r="J6" s="169"/>
      <c r="K6" s="169">
        <f>E6</f>
        <v>16.073245637210892</v>
      </c>
      <c r="L6" s="169"/>
    </row>
    <row r="7" spans="2:12" ht="15">
      <c r="B7" s="199">
        <v>3</v>
      </c>
      <c r="C7" s="200" t="s">
        <v>226</v>
      </c>
      <c r="D7" s="200"/>
      <c r="E7" s="169"/>
      <c r="F7" s="169"/>
      <c r="G7" s="169"/>
      <c r="H7" s="169"/>
      <c r="I7" s="169"/>
      <c r="J7" s="169"/>
      <c r="K7" s="169"/>
      <c r="L7" s="169"/>
    </row>
    <row r="8" spans="2:12" ht="15">
      <c r="B8" s="199">
        <v>4</v>
      </c>
      <c r="C8" s="201" t="s">
        <v>227</v>
      </c>
      <c r="D8" s="201"/>
      <c r="E8" s="169">
        <v>23.581870769004762</v>
      </c>
      <c r="F8" s="169"/>
      <c r="G8" s="169"/>
      <c r="H8" s="169"/>
      <c r="I8" s="169"/>
      <c r="J8" s="169"/>
      <c r="K8" s="169">
        <f>E8</f>
        <v>23.581870769004762</v>
      </c>
      <c r="L8" s="169"/>
    </row>
    <row r="9" spans="2:12" ht="15">
      <c r="B9" s="199">
        <v>5</v>
      </c>
      <c r="C9" s="201" t="s">
        <v>228</v>
      </c>
      <c r="D9" s="201"/>
      <c r="E9" s="169"/>
      <c r="F9" s="169"/>
      <c r="G9" s="169"/>
      <c r="H9" s="169"/>
      <c r="I9" s="169"/>
      <c r="J9" s="169"/>
      <c r="K9" s="169"/>
      <c r="L9" s="169"/>
    </row>
    <row r="10" spans="2:12" ht="15">
      <c r="B10" s="199">
        <v>6</v>
      </c>
      <c r="C10" s="201" t="s">
        <v>229</v>
      </c>
      <c r="D10" s="201"/>
      <c r="E10" s="169"/>
      <c r="F10" s="169"/>
      <c r="G10" s="169"/>
      <c r="H10" s="169"/>
      <c r="I10" s="169"/>
      <c r="J10" s="169"/>
      <c r="K10" s="169"/>
      <c r="L10" s="169"/>
    </row>
    <row r="11" spans="2:12" ht="15">
      <c r="B11" s="199">
        <v>7</v>
      </c>
      <c r="C11" s="201" t="s">
        <v>230</v>
      </c>
      <c r="D11" s="201"/>
      <c r="E11" s="202">
        <v>11.86414282284282</v>
      </c>
      <c r="F11" s="169"/>
      <c r="G11" s="169"/>
      <c r="H11" s="169"/>
      <c r="I11" s="169"/>
      <c r="J11" s="169"/>
      <c r="K11" s="173">
        <f>E11</f>
        <v>11.86414282284282</v>
      </c>
      <c r="L11" s="169"/>
    </row>
    <row r="12" spans="2:12" ht="15">
      <c r="B12" s="199">
        <v>8</v>
      </c>
      <c r="C12" s="200" t="s">
        <v>231</v>
      </c>
      <c r="D12" s="200"/>
      <c r="E12" s="169"/>
      <c r="F12" s="169"/>
      <c r="G12" s="169"/>
      <c r="H12" s="169"/>
      <c r="I12" s="169"/>
      <c r="J12" s="169"/>
      <c r="K12" s="169"/>
      <c r="L12" s="169"/>
    </row>
    <row r="13" spans="2:12" ht="15">
      <c r="B13" s="199">
        <v>9</v>
      </c>
      <c r="C13" s="200" t="s">
        <v>232</v>
      </c>
      <c r="D13" s="200"/>
      <c r="E13" s="169"/>
      <c r="F13" s="169"/>
      <c r="G13" s="169"/>
      <c r="H13" s="169"/>
      <c r="I13" s="169"/>
      <c r="J13" s="169"/>
      <c r="K13" s="169"/>
      <c r="L13" s="169"/>
    </row>
    <row r="14" spans="2:12" ht="15">
      <c r="B14" s="199">
        <v>10</v>
      </c>
      <c r="C14" s="201" t="s">
        <v>233</v>
      </c>
      <c r="D14" s="201"/>
      <c r="E14" s="169">
        <v>5.895467692251191</v>
      </c>
      <c r="F14" s="169"/>
      <c r="G14" s="169"/>
      <c r="H14" s="169"/>
      <c r="I14" s="169"/>
      <c r="J14" s="169"/>
      <c r="K14" s="169">
        <f>E14</f>
        <v>5.895467692251191</v>
      </c>
      <c r="L14" s="169"/>
    </row>
    <row r="15" spans="2:12" ht="15">
      <c r="B15" s="199">
        <v>11</v>
      </c>
      <c r="C15" s="201" t="s">
        <v>234</v>
      </c>
      <c r="D15" s="201"/>
      <c r="E15" s="169">
        <v>24.878873661300023</v>
      </c>
      <c r="F15" s="169"/>
      <c r="G15" s="169"/>
      <c r="H15" s="169"/>
      <c r="I15" s="169"/>
      <c r="J15" s="169"/>
      <c r="K15" s="169">
        <f>E15</f>
        <v>24.878873661300023</v>
      </c>
      <c r="L15" s="169"/>
    </row>
    <row r="16" spans="2:12" ht="15">
      <c r="B16" s="199">
        <v>12</v>
      </c>
      <c r="C16" s="201" t="s">
        <v>235</v>
      </c>
      <c r="D16" s="201"/>
      <c r="E16" s="202">
        <v>125.96412571201833</v>
      </c>
      <c r="F16" s="169"/>
      <c r="G16" s="169"/>
      <c r="H16" s="169"/>
      <c r="I16" s="169"/>
      <c r="J16" s="169"/>
      <c r="K16" s="173">
        <f>E16</f>
        <v>125.96412571201833</v>
      </c>
      <c r="L16" s="169"/>
    </row>
    <row r="17" spans="2:12" ht="15">
      <c r="B17" s="199">
        <v>13</v>
      </c>
      <c r="C17" s="201" t="s">
        <v>236</v>
      </c>
      <c r="D17" s="201"/>
      <c r="E17" s="203"/>
      <c r="F17" s="169"/>
      <c r="G17" s="169"/>
      <c r="H17" s="169"/>
      <c r="I17" s="169"/>
      <c r="J17" s="169"/>
      <c r="K17" s="169"/>
      <c r="L17" s="169"/>
    </row>
    <row r="18" spans="2:12" ht="15">
      <c r="B18" s="199">
        <v>14</v>
      </c>
      <c r="C18" s="201" t="s">
        <v>237</v>
      </c>
      <c r="D18" s="201"/>
      <c r="E18" s="203"/>
      <c r="F18" s="169"/>
      <c r="G18" s="169"/>
      <c r="H18" s="169"/>
      <c r="I18" s="169"/>
      <c r="J18" s="169"/>
      <c r="K18" s="169"/>
      <c r="L18" s="169"/>
    </row>
    <row r="19" spans="2:12" ht="15">
      <c r="B19" s="199">
        <v>15</v>
      </c>
      <c r="C19" s="201" t="s">
        <v>238</v>
      </c>
      <c r="D19" s="201"/>
      <c r="E19" s="203">
        <v>9.196929599911856</v>
      </c>
      <c r="F19" s="169"/>
      <c r="G19" s="169"/>
      <c r="H19" s="169"/>
      <c r="I19" s="169"/>
      <c r="J19" s="169"/>
      <c r="K19" s="169">
        <f>E19</f>
        <v>9.196929599911856</v>
      </c>
      <c r="L19" s="169"/>
    </row>
    <row r="20" spans="2:12" ht="15">
      <c r="B20" s="199">
        <v>16</v>
      </c>
      <c r="C20" s="201" t="s">
        <v>239</v>
      </c>
      <c r="D20" s="201"/>
      <c r="E20" s="204">
        <v>14.149122461402857</v>
      </c>
      <c r="F20" s="169"/>
      <c r="G20" s="169"/>
      <c r="H20" s="169"/>
      <c r="I20" s="169"/>
      <c r="J20" s="169"/>
      <c r="K20" s="169">
        <f>E20</f>
        <v>14.149122461402857</v>
      </c>
      <c r="L20" s="169"/>
    </row>
    <row r="21" spans="2:12" ht="15">
      <c r="B21" s="199">
        <v>17</v>
      </c>
      <c r="C21" s="201" t="s">
        <v>240</v>
      </c>
      <c r="D21" s="201"/>
      <c r="E21" s="203"/>
      <c r="F21" s="169"/>
      <c r="G21" s="169"/>
      <c r="H21" s="169"/>
      <c r="I21" s="169"/>
      <c r="J21" s="169"/>
      <c r="K21" s="169"/>
      <c r="L21" s="169"/>
    </row>
    <row r="22" spans="2:12" ht="15">
      <c r="B22" s="199">
        <v>18</v>
      </c>
      <c r="C22" s="200" t="s">
        <v>241</v>
      </c>
      <c r="D22" s="200"/>
      <c r="E22" s="203"/>
      <c r="F22" s="169"/>
      <c r="G22" s="169"/>
      <c r="H22" s="169"/>
      <c r="I22" s="169"/>
      <c r="J22" s="169"/>
      <c r="K22" s="169"/>
      <c r="L22" s="169"/>
    </row>
    <row r="23" spans="2:12" ht="15">
      <c r="B23" s="199">
        <v>19</v>
      </c>
      <c r="C23" s="201" t="s">
        <v>242</v>
      </c>
      <c r="D23" s="201"/>
      <c r="E23" s="203">
        <v>1.1790935384502381</v>
      </c>
      <c r="F23" s="169"/>
      <c r="G23" s="169"/>
      <c r="H23" s="169"/>
      <c r="I23" s="169"/>
      <c r="J23" s="169"/>
      <c r="K23" s="169">
        <f>E23</f>
        <v>1.1790935384502381</v>
      </c>
      <c r="L23" s="169"/>
    </row>
    <row r="24" spans="2:12" ht="15">
      <c r="B24" s="199">
        <v>20</v>
      </c>
      <c r="C24" s="201" t="s">
        <v>243</v>
      </c>
      <c r="D24" s="201"/>
      <c r="E24" s="202">
        <v>1425.2931981906227</v>
      </c>
      <c r="F24" s="169"/>
      <c r="G24" s="169"/>
      <c r="H24" s="169"/>
      <c r="I24" s="169"/>
      <c r="J24" s="169"/>
      <c r="K24" s="173">
        <f>E24</f>
        <v>1425.2931981906227</v>
      </c>
      <c r="L24" s="169"/>
    </row>
    <row r="25" spans="2:12" ht="15">
      <c r="B25" s="199">
        <v>21</v>
      </c>
      <c r="C25" s="200" t="s">
        <v>244</v>
      </c>
      <c r="D25" s="200"/>
      <c r="E25" s="203"/>
      <c r="F25" s="169"/>
      <c r="G25" s="169"/>
      <c r="H25" s="169"/>
      <c r="I25" s="169"/>
      <c r="J25" s="169"/>
      <c r="K25" s="169"/>
      <c r="L25" s="169"/>
    </row>
    <row r="26" spans="2:12" ht="15">
      <c r="B26" s="199">
        <v>22</v>
      </c>
      <c r="C26" s="201" t="s">
        <v>245</v>
      </c>
      <c r="D26" s="201"/>
      <c r="E26" s="203"/>
      <c r="F26" s="169"/>
      <c r="G26" s="169"/>
      <c r="H26" s="169"/>
      <c r="I26" s="169"/>
      <c r="J26" s="169"/>
      <c r="K26" s="169"/>
      <c r="L26" s="169"/>
    </row>
    <row r="27" spans="2:12" ht="15">
      <c r="B27" s="199">
        <v>23</v>
      </c>
      <c r="C27" s="200" t="s">
        <v>246</v>
      </c>
      <c r="D27" s="200"/>
      <c r="E27" s="203"/>
      <c r="F27" s="169"/>
      <c r="G27" s="169"/>
      <c r="H27" s="169"/>
      <c r="I27" s="169"/>
      <c r="J27" s="169"/>
      <c r="K27" s="169"/>
      <c r="L27" s="169"/>
    </row>
    <row r="28" spans="2:12" ht="15">
      <c r="B28" s="199">
        <v>24</v>
      </c>
      <c r="C28" s="200" t="s">
        <v>247</v>
      </c>
      <c r="D28" s="200"/>
      <c r="E28" s="203"/>
      <c r="F28" s="169"/>
      <c r="G28" s="169"/>
      <c r="H28" s="169"/>
      <c r="I28" s="169"/>
      <c r="J28" s="169"/>
      <c r="K28" s="169"/>
      <c r="L28" s="169"/>
    </row>
    <row r="29" spans="2:12" ht="15">
      <c r="B29" s="199">
        <v>25</v>
      </c>
      <c r="C29" s="201" t="s">
        <v>248</v>
      </c>
      <c r="D29" s="201"/>
      <c r="E29" s="202">
        <v>101.13243238780734</v>
      </c>
      <c r="F29" s="169"/>
      <c r="G29" s="169"/>
      <c r="H29" s="169"/>
      <c r="I29" s="169"/>
      <c r="J29" s="169"/>
      <c r="K29" s="173">
        <f>E29</f>
        <v>101.13243238780734</v>
      </c>
      <c r="L29" s="169"/>
    </row>
    <row r="30" spans="2:12" ht="15">
      <c r="B30" s="199">
        <v>26</v>
      </c>
      <c r="C30" s="201" t="s">
        <v>249</v>
      </c>
      <c r="D30" s="201"/>
      <c r="E30" s="205">
        <v>1.1790935384502381</v>
      </c>
      <c r="F30" s="169"/>
      <c r="G30" s="169"/>
      <c r="H30" s="169"/>
      <c r="I30" s="169"/>
      <c r="J30" s="169"/>
      <c r="K30" s="169">
        <f>E30</f>
        <v>1.1790935384502381</v>
      </c>
      <c r="L30" s="169"/>
    </row>
    <row r="31" spans="2:12" ht="15">
      <c r="B31" s="199">
        <v>27</v>
      </c>
      <c r="C31" s="201" t="s">
        <v>189</v>
      </c>
      <c r="D31" s="201"/>
      <c r="E31" s="203"/>
      <c r="F31" s="169"/>
      <c r="G31" s="169"/>
      <c r="H31" s="169"/>
      <c r="I31" s="169"/>
      <c r="J31" s="169"/>
      <c r="K31" s="173"/>
      <c r="L31" s="169"/>
    </row>
    <row r="32" spans="2:12" ht="15">
      <c r="B32" s="199">
        <v>28</v>
      </c>
      <c r="C32" s="201" t="s">
        <v>250</v>
      </c>
      <c r="D32" s="201"/>
      <c r="E32" s="203"/>
      <c r="F32" s="169"/>
      <c r="G32" s="169"/>
      <c r="H32" s="169"/>
      <c r="I32" s="169"/>
      <c r="J32" s="169"/>
      <c r="K32" s="169"/>
      <c r="L32" s="169"/>
    </row>
    <row r="33" spans="2:12" ht="15">
      <c r="B33" s="199">
        <v>29</v>
      </c>
      <c r="C33" s="201" t="s">
        <v>251</v>
      </c>
      <c r="D33" s="201"/>
      <c r="E33" s="203">
        <v>2.3581870769004762</v>
      </c>
      <c r="F33" s="169"/>
      <c r="G33" s="169"/>
      <c r="H33" s="169"/>
      <c r="I33" s="169"/>
      <c r="J33" s="169"/>
      <c r="K33" s="169">
        <f>E33</f>
        <v>2.3581870769004762</v>
      </c>
      <c r="L33" s="169"/>
    </row>
    <row r="34" spans="2:12" ht="15">
      <c r="B34" s="199">
        <v>30</v>
      </c>
      <c r="C34" s="201" t="s">
        <v>252</v>
      </c>
      <c r="D34" s="201"/>
      <c r="E34" s="203">
        <v>2.3581870769004762</v>
      </c>
      <c r="F34" s="169"/>
      <c r="G34" s="169"/>
      <c r="H34" s="169"/>
      <c r="I34" s="169"/>
      <c r="J34" s="169"/>
      <c r="K34" s="169">
        <f>E34</f>
        <v>2.3581870769004762</v>
      </c>
      <c r="L34" s="169"/>
    </row>
    <row r="35" spans="2:12" ht="15">
      <c r="B35" s="199">
        <v>31</v>
      </c>
      <c r="C35" s="200" t="s">
        <v>253</v>
      </c>
      <c r="D35" s="200"/>
      <c r="E35" s="203"/>
      <c r="F35" s="169"/>
      <c r="G35" s="169"/>
      <c r="H35" s="169"/>
      <c r="I35" s="169"/>
      <c r="J35" s="169"/>
      <c r="K35" s="169"/>
      <c r="L35" s="169"/>
    </row>
    <row r="36" spans="2:12" ht="15">
      <c r="B36" s="199">
        <v>32</v>
      </c>
      <c r="C36" s="201" t="s">
        <v>254</v>
      </c>
      <c r="D36" s="201"/>
      <c r="E36" s="202">
        <v>69.5874903437993</v>
      </c>
      <c r="F36" s="169"/>
      <c r="G36" s="169"/>
      <c r="H36" s="169"/>
      <c r="I36" s="169"/>
      <c r="J36" s="169"/>
      <c r="K36" s="173">
        <f>E36</f>
        <v>69.5874903437993</v>
      </c>
      <c r="L36" s="169"/>
    </row>
    <row r="37" spans="2:12" ht="15">
      <c r="B37" s="199">
        <v>33</v>
      </c>
      <c r="C37" s="201" t="s">
        <v>255</v>
      </c>
      <c r="D37" s="201"/>
      <c r="E37" s="203"/>
      <c r="F37" s="169"/>
      <c r="G37" s="169"/>
      <c r="H37" s="169"/>
      <c r="I37" s="169"/>
      <c r="J37" s="169"/>
      <c r="K37" s="169"/>
      <c r="L37" s="169"/>
    </row>
    <row r="38" spans="2:12" ht="15">
      <c r="B38" s="199">
        <v>34</v>
      </c>
      <c r="C38" s="201" t="s">
        <v>256</v>
      </c>
      <c r="D38" s="201"/>
      <c r="E38" s="203">
        <v>1.1790935384502381</v>
      </c>
      <c r="F38" s="169"/>
      <c r="G38" s="169"/>
      <c r="H38" s="169"/>
      <c r="I38" s="169"/>
      <c r="J38" s="169"/>
      <c r="K38" s="173">
        <f>E38</f>
        <v>1.1790935384502381</v>
      </c>
      <c r="L38" s="169"/>
    </row>
    <row r="39" spans="2:12" ht="15">
      <c r="B39" s="199">
        <v>35</v>
      </c>
      <c r="C39" s="201" t="s">
        <v>257</v>
      </c>
      <c r="D39" s="201"/>
      <c r="E39" s="203"/>
      <c r="F39" s="169"/>
      <c r="G39" s="169"/>
      <c r="H39" s="169"/>
      <c r="I39" s="169"/>
      <c r="J39" s="169"/>
      <c r="K39" s="169"/>
      <c r="L39" s="169"/>
    </row>
    <row r="40" spans="2:12" ht="15">
      <c r="B40" s="199">
        <v>36</v>
      </c>
      <c r="C40" s="201" t="s">
        <v>258</v>
      </c>
      <c r="D40" s="201"/>
      <c r="E40" s="202">
        <v>26.164153895643143</v>
      </c>
      <c r="F40" s="169"/>
      <c r="G40" s="169"/>
      <c r="H40" s="169"/>
      <c r="I40" s="169"/>
      <c r="J40" s="169"/>
      <c r="K40" s="173">
        <f>E40</f>
        <v>26.164153895643143</v>
      </c>
      <c r="L40" s="169"/>
    </row>
    <row r="41" spans="2:12" ht="15">
      <c r="B41" s="198" t="s">
        <v>22</v>
      </c>
      <c r="C41" s="169"/>
      <c r="D41" s="169"/>
      <c r="E41" s="206">
        <f>SUM(E1:E40)</f>
        <v>1862.0347079429666</v>
      </c>
      <c r="F41" s="169"/>
      <c r="G41" s="169"/>
      <c r="H41" s="169"/>
      <c r="I41" s="169"/>
      <c r="J41" s="169"/>
      <c r="K41" s="206">
        <f>SUM(K1:K40)</f>
        <v>1862.0347079429666</v>
      </c>
      <c r="L41" s="169"/>
    </row>
    <row r="42" ht="15">
      <c r="B42" t="s">
        <v>259</v>
      </c>
    </row>
    <row r="45" ht="15">
      <c r="E45" s="207"/>
    </row>
    <row r="47" ht="15">
      <c r="E47" s="207"/>
    </row>
  </sheetData>
  <sheetProtection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208" t="s">
        <v>260</v>
      </c>
    </row>
    <row r="2" spans="1:8" ht="27" customHeight="1" thickBot="1">
      <c r="A2" s="209" t="s">
        <v>261</v>
      </c>
      <c r="B2" s="210"/>
      <c r="C2" s="210"/>
      <c r="D2" s="210"/>
      <c r="E2" s="210"/>
      <c r="F2" s="210"/>
      <c r="G2" s="210"/>
      <c r="H2" s="211"/>
    </row>
    <row r="3" spans="1:8" ht="57.75" thickBot="1">
      <c r="A3" s="212" t="s">
        <v>262</v>
      </c>
      <c r="B3" s="213" t="s">
        <v>263</v>
      </c>
      <c r="C3" s="213" t="s">
        <v>264</v>
      </c>
      <c r="D3" s="213" t="s">
        <v>265</v>
      </c>
      <c r="E3" s="213" t="s">
        <v>266</v>
      </c>
      <c r="F3" s="213" t="s">
        <v>267</v>
      </c>
      <c r="G3" s="213" t="s">
        <v>268</v>
      </c>
      <c r="H3" s="213" t="s">
        <v>269</v>
      </c>
    </row>
    <row r="4" spans="1:8" ht="15.75" thickBot="1">
      <c r="A4" s="212" t="s">
        <v>270</v>
      </c>
      <c r="B4" s="212" t="s">
        <v>270</v>
      </c>
      <c r="C4" s="212" t="s">
        <v>270</v>
      </c>
      <c r="D4" s="212" t="s">
        <v>270</v>
      </c>
      <c r="E4" s="212" t="s">
        <v>270</v>
      </c>
      <c r="F4" s="212" t="s">
        <v>270</v>
      </c>
      <c r="G4" s="212" t="s">
        <v>270</v>
      </c>
      <c r="H4" s="212" t="s">
        <v>270</v>
      </c>
    </row>
    <row r="5" ht="15">
      <c r="A5" s="214"/>
    </row>
    <row r="6" ht="15.75" thickBot="1">
      <c r="A6" s="208" t="s">
        <v>271</v>
      </c>
    </row>
    <row r="7" spans="1:9" ht="15.75" thickBot="1">
      <c r="A7" s="209" t="s">
        <v>261</v>
      </c>
      <c r="B7" s="210"/>
      <c r="C7" s="210"/>
      <c r="D7" s="210"/>
      <c r="E7" s="210"/>
      <c r="F7" s="210"/>
      <c r="G7" s="210"/>
      <c r="H7" s="210"/>
      <c r="I7" s="215"/>
    </row>
    <row r="8" spans="1:9" ht="57.75" thickBot="1">
      <c r="A8" s="212" t="s">
        <v>272</v>
      </c>
      <c r="B8" s="213" t="s">
        <v>262</v>
      </c>
      <c r="C8" s="213" t="s">
        <v>263</v>
      </c>
      <c r="D8" s="213" t="s">
        <v>264</v>
      </c>
      <c r="E8" s="213" t="s">
        <v>265</v>
      </c>
      <c r="F8" s="213" t="s">
        <v>266</v>
      </c>
      <c r="G8" s="213" t="s">
        <v>267</v>
      </c>
      <c r="H8" s="213" t="s">
        <v>268</v>
      </c>
      <c r="I8" s="213" t="s">
        <v>269</v>
      </c>
    </row>
    <row r="9" spans="1:9" ht="15.75" thickBot="1">
      <c r="A9" s="212" t="s">
        <v>270</v>
      </c>
      <c r="B9" s="212" t="s">
        <v>270</v>
      </c>
      <c r="C9" s="212" t="s">
        <v>270</v>
      </c>
      <c r="D9" s="212" t="s">
        <v>270</v>
      </c>
      <c r="E9" s="212" t="s">
        <v>270</v>
      </c>
      <c r="F9" s="212" t="s">
        <v>270</v>
      </c>
      <c r="G9" s="212" t="s">
        <v>270</v>
      </c>
      <c r="H9" s="212" t="s">
        <v>270</v>
      </c>
      <c r="I9" s="212" t="s">
        <v>270</v>
      </c>
    </row>
    <row r="10" ht="15">
      <c r="A10" s="214"/>
    </row>
    <row r="11" ht="15.75" thickBot="1">
      <c r="A11" s="208" t="s">
        <v>273</v>
      </c>
    </row>
    <row r="12" spans="1:6" ht="27" customHeight="1" thickBot="1">
      <c r="A12" s="216" t="s">
        <v>274</v>
      </c>
      <c r="B12" s="217"/>
      <c r="C12" s="217"/>
      <c r="D12" s="217"/>
      <c r="E12" s="217"/>
      <c r="F12" s="218"/>
    </row>
    <row r="13" spans="1:6" ht="27" customHeight="1" thickBot="1">
      <c r="A13" s="219" t="s">
        <v>275</v>
      </c>
      <c r="B13" s="219" t="s">
        <v>272</v>
      </c>
      <c r="C13" s="219" t="s">
        <v>276</v>
      </c>
      <c r="D13" s="220" t="s">
        <v>277</v>
      </c>
      <c r="E13" s="221"/>
      <c r="F13" s="222"/>
    </row>
    <row r="14" spans="1:6" ht="15.75" thickBot="1">
      <c r="A14" s="223"/>
      <c r="B14" s="223"/>
      <c r="C14" s="223"/>
      <c r="D14" s="224" t="s">
        <v>278</v>
      </c>
      <c r="E14" s="224" t="s">
        <v>279</v>
      </c>
      <c r="F14" s="224" t="s">
        <v>280</v>
      </c>
    </row>
    <row r="15" spans="1:6" ht="15.75" thickBot="1">
      <c r="A15" s="225" t="s">
        <v>270</v>
      </c>
      <c r="B15" s="225" t="s">
        <v>270</v>
      </c>
      <c r="C15" s="225" t="s">
        <v>270</v>
      </c>
      <c r="D15" s="225" t="s">
        <v>270</v>
      </c>
      <c r="E15" s="225" t="s">
        <v>270</v>
      </c>
      <c r="F15" s="225" t="s">
        <v>270</v>
      </c>
    </row>
    <row r="16" ht="15">
      <c r="A16" s="226" t="s">
        <v>281</v>
      </c>
    </row>
    <row r="17" ht="15">
      <c r="A17" s="214"/>
    </row>
    <row r="18" ht="15">
      <c r="A18" s="214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0.421875" style="0" hidden="1" customWidth="1"/>
    <col min="3" max="3" width="11.421875" style="227" customWidth="1"/>
    <col min="4" max="4" width="11.421875" style="0" customWidth="1"/>
    <col min="5" max="5" width="24.421875" style="0" customWidth="1"/>
    <col min="6" max="6" width="10.7109375" style="0" customWidth="1"/>
    <col min="7" max="7" width="27.140625" style="10" customWidth="1"/>
    <col min="8" max="8" width="22.57421875" style="10" customWidth="1"/>
    <col min="9" max="9" width="27.57421875" style="10" customWidth="1"/>
    <col min="10" max="10" width="39.7109375" style="10" customWidth="1"/>
    <col min="11" max="11" width="12.8515625" style="10" customWidth="1"/>
    <col min="12" max="12" width="7.00390625" style="10" customWidth="1"/>
    <col min="13" max="13" width="11.28125" style="10" customWidth="1"/>
    <col min="14" max="14" width="19.421875" style="10" customWidth="1"/>
    <col min="15" max="15" width="14.8515625" style="10" customWidth="1"/>
    <col min="16" max="16" width="18.28125" style="10" customWidth="1"/>
    <col min="17" max="16384" width="9.140625" style="10" customWidth="1"/>
  </cols>
  <sheetData>
    <row r="2" ht="15">
      <c r="E2" s="228" t="s">
        <v>282</v>
      </c>
    </row>
    <row r="3" ht="15">
      <c r="E3" s="229" t="str">
        <f>"FROM   "&amp;TEXT('[2]INPUT'!D4,"DD-MM-YYYY")&amp;"  TO  "&amp;TEXT('[2]INPUT'!D5,"DD-MM-YYYY")</f>
        <v>FROM   01-11-2019  TO  30-11-2019</v>
      </c>
    </row>
    <row r="4" ht="15.75" thickBot="1"/>
    <row r="5" spans="1:16" ht="37.5" customHeight="1" thickBot="1" thickTop="1">
      <c r="A5" s="230" t="s">
        <v>283</v>
      </c>
      <c r="B5" s="230" t="s">
        <v>284</v>
      </c>
      <c r="C5" s="231" t="s">
        <v>285</v>
      </c>
      <c r="D5" s="230" t="s">
        <v>286</v>
      </c>
      <c r="E5" s="230" t="s">
        <v>104</v>
      </c>
      <c r="F5" s="230" t="s">
        <v>287</v>
      </c>
      <c r="G5" s="230" t="s">
        <v>288</v>
      </c>
      <c r="H5" s="230" t="s">
        <v>289</v>
      </c>
      <c r="I5" s="230" t="s">
        <v>290</v>
      </c>
      <c r="J5" s="230" t="s">
        <v>291</v>
      </c>
      <c r="K5" s="230" t="s">
        <v>292</v>
      </c>
      <c r="L5" s="230" t="s">
        <v>293</v>
      </c>
      <c r="M5" s="230" t="s">
        <v>294</v>
      </c>
      <c r="N5" s="230" t="s">
        <v>3</v>
      </c>
      <c r="O5" s="230" t="s">
        <v>295</v>
      </c>
      <c r="P5" s="230" t="s">
        <v>296</v>
      </c>
    </row>
    <row r="6" spans="1:17" ht="15.75" thickTop="1">
      <c r="A6" s="232" t="s">
        <v>297</v>
      </c>
      <c r="B6" s="233"/>
      <c r="C6" s="232" t="s">
        <v>297</v>
      </c>
      <c r="D6" s="234" t="s">
        <v>297</v>
      </c>
      <c r="E6" s="235" t="s">
        <v>298</v>
      </c>
      <c r="F6" s="236" t="s">
        <v>299</v>
      </c>
      <c r="G6" s="237" t="s">
        <v>300</v>
      </c>
      <c r="H6" s="238">
        <v>1084</v>
      </c>
      <c r="I6" s="235" t="s">
        <v>301</v>
      </c>
      <c r="J6" s="235" t="s">
        <v>302</v>
      </c>
      <c r="K6" s="237" t="s">
        <v>303</v>
      </c>
      <c r="L6" s="239" t="s">
        <v>304</v>
      </c>
      <c r="M6" s="240" t="s">
        <v>304</v>
      </c>
      <c r="N6" s="241">
        <v>0</v>
      </c>
      <c r="O6" s="242">
        <v>0</v>
      </c>
      <c r="P6" s="243">
        <v>10993263</v>
      </c>
      <c r="Q6" s="244"/>
    </row>
    <row r="7" spans="1:16" ht="15">
      <c r="A7" s="232" t="s">
        <v>297</v>
      </c>
      <c r="B7" s="233"/>
      <c r="C7" s="232" t="s">
        <v>297</v>
      </c>
      <c r="D7" s="234" t="s">
        <v>297</v>
      </c>
      <c r="E7" s="235" t="s">
        <v>298</v>
      </c>
      <c r="F7" s="236" t="s">
        <v>299</v>
      </c>
      <c r="G7" s="237" t="s">
        <v>300</v>
      </c>
      <c r="H7" s="238">
        <v>1085</v>
      </c>
      <c r="I7" s="235" t="s">
        <v>305</v>
      </c>
      <c r="J7" s="235" t="s">
        <v>306</v>
      </c>
      <c r="K7" s="237" t="s">
        <v>303</v>
      </c>
      <c r="L7" s="239" t="s">
        <v>304</v>
      </c>
      <c r="M7" s="240" t="s">
        <v>304</v>
      </c>
      <c r="N7" s="241">
        <v>0</v>
      </c>
      <c r="O7" s="242">
        <v>0</v>
      </c>
      <c r="P7" s="243">
        <v>14125000</v>
      </c>
    </row>
    <row r="8" spans="1:16" ht="15">
      <c r="A8" s="232" t="s">
        <v>297</v>
      </c>
      <c r="B8" s="233"/>
      <c r="C8" s="232" t="s">
        <v>297</v>
      </c>
      <c r="D8" s="234" t="s">
        <v>297</v>
      </c>
      <c r="E8" s="235" t="s">
        <v>298</v>
      </c>
      <c r="F8" s="236" t="s">
        <v>299</v>
      </c>
      <c r="G8" s="237" t="s">
        <v>300</v>
      </c>
      <c r="H8" s="238">
        <v>1129</v>
      </c>
      <c r="I8" s="235" t="s">
        <v>307</v>
      </c>
      <c r="J8" s="235" t="s">
        <v>302</v>
      </c>
      <c r="K8" s="237" t="s">
        <v>303</v>
      </c>
      <c r="L8" s="239" t="s">
        <v>304</v>
      </c>
      <c r="M8" s="240" t="s">
        <v>304</v>
      </c>
      <c r="N8" s="241">
        <v>0</v>
      </c>
      <c r="O8" s="242">
        <v>0</v>
      </c>
      <c r="P8" s="243">
        <v>16751132</v>
      </c>
    </row>
    <row r="9" spans="1:16" ht="15">
      <c r="A9" s="232" t="s">
        <v>297</v>
      </c>
      <c r="B9" s="233"/>
      <c r="C9" s="232" t="s">
        <v>297</v>
      </c>
      <c r="D9" s="234" t="s">
        <v>297</v>
      </c>
      <c r="E9" s="235" t="s">
        <v>298</v>
      </c>
      <c r="F9" s="236" t="s">
        <v>308</v>
      </c>
      <c r="G9" s="237" t="s">
        <v>23</v>
      </c>
      <c r="H9" s="238">
        <v>1176</v>
      </c>
      <c r="I9" s="235" t="s">
        <v>309</v>
      </c>
      <c r="J9" s="235" t="s">
        <v>310</v>
      </c>
      <c r="K9" s="237" t="s">
        <v>311</v>
      </c>
      <c r="L9" s="239" t="s">
        <v>304</v>
      </c>
      <c r="M9" s="240" t="s">
        <v>304</v>
      </c>
      <c r="N9" s="241">
        <v>5273.574214</v>
      </c>
      <c r="O9" s="242">
        <v>9996.039925</v>
      </c>
      <c r="P9" s="243">
        <v>52714858.39</v>
      </c>
    </row>
    <row r="10" spans="1:16" ht="15">
      <c r="A10" s="232" t="s">
        <v>297</v>
      </c>
      <c r="B10" s="233"/>
      <c r="C10" s="232" t="s">
        <v>297</v>
      </c>
      <c r="D10" s="234" t="s">
        <v>297</v>
      </c>
      <c r="E10" s="235" t="s">
        <v>312</v>
      </c>
      <c r="F10" s="236" t="s">
        <v>299</v>
      </c>
      <c r="G10" s="237" t="s">
        <v>300</v>
      </c>
      <c r="H10" s="238">
        <v>1104</v>
      </c>
      <c r="I10" s="235" t="s">
        <v>313</v>
      </c>
      <c r="J10" s="235" t="s">
        <v>314</v>
      </c>
      <c r="K10" s="237" t="s">
        <v>303</v>
      </c>
      <c r="L10" s="239" t="s">
        <v>304</v>
      </c>
      <c r="M10" s="240" t="s">
        <v>304</v>
      </c>
      <c r="N10" s="241">
        <v>0</v>
      </c>
      <c r="O10" s="242">
        <v>0</v>
      </c>
      <c r="P10" s="243">
        <v>21625000</v>
      </c>
    </row>
    <row r="11" spans="1:16" ht="15">
      <c r="A11" s="232" t="s">
        <v>297</v>
      </c>
      <c r="B11" s="233"/>
      <c r="C11" s="232" t="s">
        <v>297</v>
      </c>
      <c r="D11" s="234" t="s">
        <v>297</v>
      </c>
      <c r="E11" s="235" t="s">
        <v>312</v>
      </c>
      <c r="F11" s="236" t="s">
        <v>308</v>
      </c>
      <c r="G11" s="237" t="s">
        <v>23</v>
      </c>
      <c r="H11" s="238">
        <v>1176</v>
      </c>
      <c r="I11" s="235" t="s">
        <v>309</v>
      </c>
      <c r="J11" s="235" t="s">
        <v>310</v>
      </c>
      <c r="K11" s="237" t="s">
        <v>311</v>
      </c>
      <c r="L11" s="239" t="s">
        <v>304</v>
      </c>
      <c r="M11" s="240" t="s">
        <v>304</v>
      </c>
      <c r="N11" s="241">
        <v>3391.342997</v>
      </c>
      <c r="O11" s="242">
        <v>9996.039926</v>
      </c>
      <c r="P11" s="243">
        <v>33900000</v>
      </c>
    </row>
    <row r="12" spans="1:16" ht="15">
      <c r="A12" s="232" t="s">
        <v>297</v>
      </c>
      <c r="B12" s="233"/>
      <c r="C12" s="232" t="s">
        <v>297</v>
      </c>
      <c r="D12" s="234" t="s">
        <v>297</v>
      </c>
      <c r="E12" s="235" t="s">
        <v>315</v>
      </c>
      <c r="F12" s="236" t="s">
        <v>299</v>
      </c>
      <c r="G12" s="237" t="s">
        <v>300</v>
      </c>
      <c r="H12" s="238">
        <v>1058</v>
      </c>
      <c r="I12" s="235" t="s">
        <v>316</v>
      </c>
      <c r="J12" s="235" t="s">
        <v>317</v>
      </c>
      <c r="K12" s="237" t="s">
        <v>303</v>
      </c>
      <c r="L12" s="239" t="s">
        <v>304</v>
      </c>
      <c r="M12" s="240" t="s">
        <v>304</v>
      </c>
      <c r="N12" s="241">
        <v>0</v>
      </c>
      <c r="O12" s="242">
        <v>0</v>
      </c>
      <c r="P12" s="243">
        <v>2250000</v>
      </c>
    </row>
    <row r="13" spans="1:16" ht="15">
      <c r="A13" s="232" t="s">
        <v>297</v>
      </c>
      <c r="B13" s="233"/>
      <c r="C13" s="232" t="s">
        <v>297</v>
      </c>
      <c r="D13" s="234" t="s">
        <v>297</v>
      </c>
      <c r="E13" s="235" t="s">
        <v>315</v>
      </c>
      <c r="F13" s="236" t="s">
        <v>308</v>
      </c>
      <c r="G13" s="237" t="s">
        <v>23</v>
      </c>
      <c r="H13" s="238">
        <v>1176</v>
      </c>
      <c r="I13" s="235" t="s">
        <v>309</v>
      </c>
      <c r="J13" s="235" t="s">
        <v>310</v>
      </c>
      <c r="K13" s="237" t="s">
        <v>311</v>
      </c>
      <c r="L13" s="239" t="s">
        <v>304</v>
      </c>
      <c r="M13" s="240" t="s">
        <v>304</v>
      </c>
      <c r="N13" s="241">
        <v>300.118849</v>
      </c>
      <c r="O13" s="242">
        <v>9996.039935</v>
      </c>
      <c r="P13" s="243">
        <v>3000000</v>
      </c>
    </row>
    <row r="14" spans="1:16" ht="15">
      <c r="A14" s="232" t="s">
        <v>297</v>
      </c>
      <c r="B14" s="233"/>
      <c r="C14" s="232" t="s">
        <v>297</v>
      </c>
      <c r="D14" s="234" t="s">
        <v>297</v>
      </c>
      <c r="E14" s="235" t="s">
        <v>318</v>
      </c>
      <c r="F14" s="236" t="s">
        <v>299</v>
      </c>
      <c r="G14" s="237" t="s">
        <v>300</v>
      </c>
      <c r="H14" s="238">
        <v>1061</v>
      </c>
      <c r="I14" s="235" t="s">
        <v>319</v>
      </c>
      <c r="J14" s="235" t="s">
        <v>320</v>
      </c>
      <c r="K14" s="237" t="s">
        <v>303</v>
      </c>
      <c r="L14" s="239" t="s">
        <v>304</v>
      </c>
      <c r="M14" s="240" t="s">
        <v>304</v>
      </c>
      <c r="N14" s="241">
        <v>0</v>
      </c>
      <c r="O14" s="242">
        <v>0</v>
      </c>
      <c r="P14" s="243">
        <v>12125000</v>
      </c>
    </row>
    <row r="15" spans="1:16" ht="15">
      <c r="A15" s="232" t="s">
        <v>297</v>
      </c>
      <c r="B15" s="233"/>
      <c r="C15" s="232" t="s">
        <v>297</v>
      </c>
      <c r="D15" s="234" t="s">
        <v>297</v>
      </c>
      <c r="E15" s="235" t="s">
        <v>318</v>
      </c>
      <c r="F15" s="236" t="s">
        <v>308</v>
      </c>
      <c r="G15" s="237" t="s">
        <v>23</v>
      </c>
      <c r="H15" s="238">
        <v>1176</v>
      </c>
      <c r="I15" s="235" t="s">
        <v>309</v>
      </c>
      <c r="J15" s="235" t="s">
        <v>310</v>
      </c>
      <c r="K15" s="237" t="s">
        <v>311</v>
      </c>
      <c r="L15" s="239" t="s">
        <v>304</v>
      </c>
      <c r="M15" s="240" t="s">
        <v>304</v>
      </c>
      <c r="N15" s="241">
        <v>2350.930986</v>
      </c>
      <c r="O15" s="242">
        <v>9996.039926</v>
      </c>
      <c r="P15" s="243">
        <v>23500000</v>
      </c>
    </row>
    <row r="16" spans="1:16" ht="15">
      <c r="A16" s="232" t="s">
        <v>297</v>
      </c>
      <c r="B16" s="233"/>
      <c r="C16" s="232" t="s">
        <v>297</v>
      </c>
      <c r="D16" s="234" t="s">
        <v>297</v>
      </c>
      <c r="E16" s="235" t="s">
        <v>321</v>
      </c>
      <c r="F16" s="236" t="s">
        <v>299</v>
      </c>
      <c r="G16" s="237" t="s">
        <v>300</v>
      </c>
      <c r="H16" s="238">
        <v>1063</v>
      </c>
      <c r="I16" s="235" t="s">
        <v>322</v>
      </c>
      <c r="J16" s="235" t="s">
        <v>323</v>
      </c>
      <c r="K16" s="237" t="s">
        <v>303</v>
      </c>
      <c r="L16" s="239" t="s">
        <v>304</v>
      </c>
      <c r="M16" s="240" t="s">
        <v>304</v>
      </c>
      <c r="N16" s="241">
        <v>0</v>
      </c>
      <c r="O16" s="242">
        <v>0</v>
      </c>
      <c r="P16" s="243">
        <v>1250000</v>
      </c>
    </row>
    <row r="17" spans="1:16" ht="15">
      <c r="A17" s="232" t="s">
        <v>297</v>
      </c>
      <c r="B17" s="233"/>
      <c r="C17" s="232" t="s">
        <v>297</v>
      </c>
      <c r="D17" s="234" t="s">
        <v>297</v>
      </c>
      <c r="E17" s="235" t="s">
        <v>321</v>
      </c>
      <c r="F17" s="236" t="s">
        <v>308</v>
      </c>
      <c r="G17" s="237" t="s">
        <v>23</v>
      </c>
      <c r="H17" s="238">
        <v>1176</v>
      </c>
      <c r="I17" s="235" t="s">
        <v>309</v>
      </c>
      <c r="J17" s="235" t="s">
        <v>310</v>
      </c>
      <c r="K17" s="237" t="s">
        <v>311</v>
      </c>
      <c r="L17" s="239" t="s">
        <v>304</v>
      </c>
      <c r="M17" s="240" t="s">
        <v>304</v>
      </c>
      <c r="N17" s="241">
        <v>1160.459551</v>
      </c>
      <c r="O17" s="242">
        <v>9996.039922</v>
      </c>
      <c r="P17" s="243">
        <v>11600000</v>
      </c>
    </row>
    <row r="18" spans="1:16" ht="15">
      <c r="A18" s="232" t="s">
        <v>297</v>
      </c>
      <c r="B18" s="233"/>
      <c r="C18" s="232" t="s">
        <v>297</v>
      </c>
      <c r="D18" s="234" t="s">
        <v>297</v>
      </c>
      <c r="E18" s="235" t="s">
        <v>324</v>
      </c>
      <c r="F18" s="236" t="s">
        <v>299</v>
      </c>
      <c r="G18" s="237" t="s">
        <v>300</v>
      </c>
      <c r="H18" s="238">
        <v>1066</v>
      </c>
      <c r="I18" s="235" t="s">
        <v>325</v>
      </c>
      <c r="J18" s="235" t="s">
        <v>326</v>
      </c>
      <c r="K18" s="237" t="s">
        <v>303</v>
      </c>
      <c r="L18" s="239" t="s">
        <v>304</v>
      </c>
      <c r="M18" s="240" t="s">
        <v>304</v>
      </c>
      <c r="N18" s="241">
        <v>0</v>
      </c>
      <c r="O18" s="242">
        <v>0</v>
      </c>
      <c r="P18" s="243">
        <v>20625000</v>
      </c>
    </row>
    <row r="19" spans="1:16" ht="15">
      <c r="A19" s="232" t="s">
        <v>297</v>
      </c>
      <c r="B19" s="233"/>
      <c r="C19" s="232" t="s">
        <v>297</v>
      </c>
      <c r="D19" s="234" t="s">
        <v>297</v>
      </c>
      <c r="E19" s="235" t="s">
        <v>324</v>
      </c>
      <c r="F19" s="236" t="s">
        <v>299</v>
      </c>
      <c r="G19" s="237" t="s">
        <v>300</v>
      </c>
      <c r="H19" s="238">
        <v>1151</v>
      </c>
      <c r="I19" s="235" t="s">
        <v>327</v>
      </c>
      <c r="J19" s="235" t="s">
        <v>328</v>
      </c>
      <c r="K19" s="237" t="s">
        <v>303</v>
      </c>
      <c r="L19" s="239" t="s">
        <v>304</v>
      </c>
      <c r="M19" s="240" t="s">
        <v>304</v>
      </c>
      <c r="N19" s="241">
        <v>0</v>
      </c>
      <c r="O19" s="242">
        <v>0</v>
      </c>
      <c r="P19" s="243">
        <v>35526316</v>
      </c>
    </row>
    <row r="20" spans="1:16" ht="15">
      <c r="A20" s="232" t="s">
        <v>297</v>
      </c>
      <c r="B20" s="233"/>
      <c r="C20" s="232" t="s">
        <v>297</v>
      </c>
      <c r="D20" s="234" t="s">
        <v>297</v>
      </c>
      <c r="E20" s="235" t="s">
        <v>324</v>
      </c>
      <c r="F20" s="236" t="s">
        <v>308</v>
      </c>
      <c r="G20" s="237" t="s">
        <v>23</v>
      </c>
      <c r="H20" s="238">
        <v>1176</v>
      </c>
      <c r="I20" s="235" t="s">
        <v>309</v>
      </c>
      <c r="J20" s="235" t="s">
        <v>310</v>
      </c>
      <c r="K20" s="237" t="s">
        <v>311</v>
      </c>
      <c r="L20" s="239" t="s">
        <v>304</v>
      </c>
      <c r="M20" s="240" t="s">
        <v>304</v>
      </c>
      <c r="N20" s="241">
        <v>6112.420564</v>
      </c>
      <c r="O20" s="242">
        <v>9996.039926</v>
      </c>
      <c r="P20" s="243">
        <v>61100000</v>
      </c>
    </row>
    <row r="21" spans="1:16" ht="15">
      <c r="A21" s="232" t="s">
        <v>297</v>
      </c>
      <c r="B21" s="233"/>
      <c r="C21" s="232" t="s">
        <v>297</v>
      </c>
      <c r="D21" s="234" t="s">
        <v>297</v>
      </c>
      <c r="E21" s="235" t="s">
        <v>329</v>
      </c>
      <c r="F21" s="236" t="s">
        <v>299</v>
      </c>
      <c r="G21" s="237" t="s">
        <v>300</v>
      </c>
      <c r="H21" s="238">
        <v>1055</v>
      </c>
      <c r="I21" s="235" t="s">
        <v>330</v>
      </c>
      <c r="J21" s="235" t="s">
        <v>331</v>
      </c>
      <c r="K21" s="237" t="s">
        <v>303</v>
      </c>
      <c r="L21" s="239" t="s">
        <v>304</v>
      </c>
      <c r="M21" s="240" t="s">
        <v>304</v>
      </c>
      <c r="N21" s="241">
        <v>0</v>
      </c>
      <c r="O21" s="242">
        <v>0</v>
      </c>
      <c r="P21" s="243">
        <v>16578947</v>
      </c>
    </row>
    <row r="22" spans="1:16" ht="15">
      <c r="A22" s="232" t="s">
        <v>297</v>
      </c>
      <c r="B22" s="233"/>
      <c r="C22" s="232" t="s">
        <v>297</v>
      </c>
      <c r="D22" s="234" t="s">
        <v>297</v>
      </c>
      <c r="E22" s="235" t="s">
        <v>329</v>
      </c>
      <c r="F22" s="236" t="s">
        <v>299</v>
      </c>
      <c r="G22" s="237" t="s">
        <v>300</v>
      </c>
      <c r="H22" s="238">
        <v>1067</v>
      </c>
      <c r="I22" s="235" t="s">
        <v>332</v>
      </c>
      <c r="J22" s="235" t="s">
        <v>333</v>
      </c>
      <c r="K22" s="237" t="s">
        <v>303</v>
      </c>
      <c r="L22" s="239" t="s">
        <v>304</v>
      </c>
      <c r="M22" s="240" t="s">
        <v>304</v>
      </c>
      <c r="N22" s="241">
        <v>0</v>
      </c>
      <c r="O22" s="242">
        <v>0</v>
      </c>
      <c r="P22" s="243">
        <v>3000000</v>
      </c>
    </row>
    <row r="23" spans="1:16" ht="15">
      <c r="A23" s="232" t="s">
        <v>297</v>
      </c>
      <c r="B23" s="233"/>
      <c r="C23" s="232" t="s">
        <v>297</v>
      </c>
      <c r="D23" s="234" t="s">
        <v>297</v>
      </c>
      <c r="E23" s="235" t="s">
        <v>329</v>
      </c>
      <c r="F23" s="236" t="s">
        <v>308</v>
      </c>
      <c r="G23" s="237" t="s">
        <v>23</v>
      </c>
      <c r="H23" s="238">
        <v>1176</v>
      </c>
      <c r="I23" s="235" t="s">
        <v>309</v>
      </c>
      <c r="J23" s="235" t="s">
        <v>310</v>
      </c>
      <c r="K23" s="237" t="s">
        <v>311</v>
      </c>
      <c r="L23" s="239" t="s">
        <v>304</v>
      </c>
      <c r="M23" s="240" t="s">
        <v>304</v>
      </c>
      <c r="N23" s="241">
        <v>2911.152838</v>
      </c>
      <c r="O23" s="242">
        <v>9996.039926</v>
      </c>
      <c r="P23" s="243">
        <v>29100000</v>
      </c>
    </row>
    <row r="24" spans="1:16" ht="15">
      <c r="A24" s="232" t="s">
        <v>334</v>
      </c>
      <c r="B24" s="233"/>
      <c r="C24" s="232" t="s">
        <v>334</v>
      </c>
      <c r="D24" s="234" t="s">
        <v>334</v>
      </c>
      <c r="E24" s="235" t="s">
        <v>298</v>
      </c>
      <c r="F24" s="236" t="s">
        <v>308</v>
      </c>
      <c r="G24" s="237" t="s">
        <v>23</v>
      </c>
      <c r="H24" s="238">
        <v>1176</v>
      </c>
      <c r="I24" s="235" t="s">
        <v>309</v>
      </c>
      <c r="J24" s="235" t="s">
        <v>310</v>
      </c>
      <c r="K24" s="237" t="s">
        <v>303</v>
      </c>
      <c r="L24" s="239" t="s">
        <v>304</v>
      </c>
      <c r="M24" s="240" t="s">
        <v>304</v>
      </c>
      <c r="N24" s="241">
        <v>5273.574214</v>
      </c>
      <c r="O24" s="242">
        <v>10000</v>
      </c>
      <c r="P24" s="243">
        <v>52735742.14</v>
      </c>
    </row>
    <row r="25" spans="1:16" ht="15">
      <c r="A25" s="232" t="s">
        <v>334</v>
      </c>
      <c r="B25" s="233"/>
      <c r="C25" s="232" t="s">
        <v>334</v>
      </c>
      <c r="D25" s="234" t="s">
        <v>334</v>
      </c>
      <c r="E25" s="235" t="s">
        <v>298</v>
      </c>
      <c r="F25" s="236" t="s">
        <v>308</v>
      </c>
      <c r="G25" s="237" t="s">
        <v>23</v>
      </c>
      <c r="H25" s="238">
        <v>1186</v>
      </c>
      <c r="I25" s="235" t="s">
        <v>335</v>
      </c>
      <c r="J25" s="235" t="s">
        <v>336</v>
      </c>
      <c r="K25" s="237" t="s">
        <v>311</v>
      </c>
      <c r="L25" s="239" t="s">
        <v>304</v>
      </c>
      <c r="M25" s="240" t="s">
        <v>304</v>
      </c>
      <c r="N25" s="241">
        <v>5277.840295</v>
      </c>
      <c r="O25" s="242">
        <v>9998.668671</v>
      </c>
      <c r="P25" s="243">
        <v>52771376.41</v>
      </c>
    </row>
    <row r="26" spans="1:16" ht="15">
      <c r="A26" s="232" t="s">
        <v>334</v>
      </c>
      <c r="B26" s="233"/>
      <c r="C26" s="232" t="s">
        <v>334</v>
      </c>
      <c r="D26" s="234" t="s">
        <v>334</v>
      </c>
      <c r="E26" s="235" t="s">
        <v>312</v>
      </c>
      <c r="F26" s="236" t="s">
        <v>308</v>
      </c>
      <c r="G26" s="237" t="s">
        <v>23</v>
      </c>
      <c r="H26" s="238">
        <v>1176</v>
      </c>
      <c r="I26" s="235" t="s">
        <v>309</v>
      </c>
      <c r="J26" s="235" t="s">
        <v>310</v>
      </c>
      <c r="K26" s="237" t="s">
        <v>303</v>
      </c>
      <c r="L26" s="239" t="s">
        <v>304</v>
      </c>
      <c r="M26" s="240" t="s">
        <v>304</v>
      </c>
      <c r="N26" s="241">
        <v>3391.342997</v>
      </c>
      <c r="O26" s="242">
        <v>10000</v>
      </c>
      <c r="P26" s="243">
        <v>33913429.97</v>
      </c>
    </row>
    <row r="27" spans="1:16" ht="15">
      <c r="A27" s="232" t="s">
        <v>334</v>
      </c>
      <c r="B27" s="233"/>
      <c r="C27" s="232" t="s">
        <v>334</v>
      </c>
      <c r="D27" s="234" t="s">
        <v>334</v>
      </c>
      <c r="E27" s="235" t="s">
        <v>312</v>
      </c>
      <c r="F27" s="236" t="s">
        <v>308</v>
      </c>
      <c r="G27" s="237" t="s">
        <v>23</v>
      </c>
      <c r="H27" s="238">
        <v>1186</v>
      </c>
      <c r="I27" s="235" t="s">
        <v>335</v>
      </c>
      <c r="J27" s="235" t="s">
        <v>336</v>
      </c>
      <c r="K27" s="237" t="s">
        <v>311</v>
      </c>
      <c r="L27" s="239" t="s">
        <v>304</v>
      </c>
      <c r="M27" s="240" t="s">
        <v>304</v>
      </c>
      <c r="N27" s="241">
        <v>3390.451381</v>
      </c>
      <c r="O27" s="242">
        <v>9998.66867</v>
      </c>
      <c r="P27" s="243">
        <v>33900000</v>
      </c>
    </row>
    <row r="28" spans="1:16" ht="15">
      <c r="A28" s="232" t="s">
        <v>334</v>
      </c>
      <c r="B28" s="233"/>
      <c r="C28" s="232" t="s">
        <v>334</v>
      </c>
      <c r="D28" s="234" t="s">
        <v>334</v>
      </c>
      <c r="E28" s="235" t="s">
        <v>315</v>
      </c>
      <c r="F28" s="236" t="s">
        <v>308</v>
      </c>
      <c r="G28" s="237" t="s">
        <v>23</v>
      </c>
      <c r="H28" s="238">
        <v>1176</v>
      </c>
      <c r="I28" s="235" t="s">
        <v>309</v>
      </c>
      <c r="J28" s="235" t="s">
        <v>310</v>
      </c>
      <c r="K28" s="237" t="s">
        <v>303</v>
      </c>
      <c r="L28" s="239" t="s">
        <v>304</v>
      </c>
      <c r="M28" s="240" t="s">
        <v>304</v>
      </c>
      <c r="N28" s="241">
        <v>300.118849</v>
      </c>
      <c r="O28" s="242">
        <v>10000</v>
      </c>
      <c r="P28" s="243">
        <v>3001188.49</v>
      </c>
    </row>
    <row r="29" spans="1:16" ht="15">
      <c r="A29" s="232" t="s">
        <v>334</v>
      </c>
      <c r="B29" s="233"/>
      <c r="C29" s="232" t="s">
        <v>334</v>
      </c>
      <c r="D29" s="234" t="s">
        <v>334</v>
      </c>
      <c r="E29" s="235" t="s">
        <v>315</v>
      </c>
      <c r="F29" s="236" t="s">
        <v>308</v>
      </c>
      <c r="G29" s="237" t="s">
        <v>23</v>
      </c>
      <c r="H29" s="238">
        <v>1186</v>
      </c>
      <c r="I29" s="235" t="s">
        <v>335</v>
      </c>
      <c r="J29" s="235" t="s">
        <v>336</v>
      </c>
      <c r="K29" s="237" t="s">
        <v>311</v>
      </c>
      <c r="L29" s="239" t="s">
        <v>304</v>
      </c>
      <c r="M29" s="240" t="s">
        <v>304</v>
      </c>
      <c r="N29" s="241">
        <v>300.039945</v>
      </c>
      <c r="O29" s="242">
        <v>9998.668677</v>
      </c>
      <c r="P29" s="243">
        <v>3000000</v>
      </c>
    </row>
    <row r="30" spans="1:16" ht="15">
      <c r="A30" s="232" t="s">
        <v>334</v>
      </c>
      <c r="B30" s="233"/>
      <c r="C30" s="232" t="s">
        <v>334</v>
      </c>
      <c r="D30" s="234" t="s">
        <v>334</v>
      </c>
      <c r="E30" s="235" t="s">
        <v>318</v>
      </c>
      <c r="F30" s="236" t="s">
        <v>308</v>
      </c>
      <c r="G30" s="237" t="s">
        <v>23</v>
      </c>
      <c r="H30" s="238">
        <v>1176</v>
      </c>
      <c r="I30" s="235" t="s">
        <v>309</v>
      </c>
      <c r="J30" s="235" t="s">
        <v>310</v>
      </c>
      <c r="K30" s="237" t="s">
        <v>303</v>
      </c>
      <c r="L30" s="239" t="s">
        <v>304</v>
      </c>
      <c r="M30" s="240" t="s">
        <v>304</v>
      </c>
      <c r="N30" s="241">
        <v>2350.930986</v>
      </c>
      <c r="O30" s="242">
        <v>10000</v>
      </c>
      <c r="P30" s="243">
        <v>23509309.86</v>
      </c>
    </row>
    <row r="31" spans="1:16" ht="15">
      <c r="A31" s="232" t="s">
        <v>334</v>
      </c>
      <c r="B31" s="233"/>
      <c r="C31" s="232" t="s">
        <v>334</v>
      </c>
      <c r="D31" s="234" t="s">
        <v>334</v>
      </c>
      <c r="E31" s="235" t="s">
        <v>318</v>
      </c>
      <c r="F31" s="236" t="s">
        <v>308</v>
      </c>
      <c r="G31" s="237" t="s">
        <v>23</v>
      </c>
      <c r="H31" s="238">
        <v>1186</v>
      </c>
      <c r="I31" s="235" t="s">
        <v>335</v>
      </c>
      <c r="J31" s="235" t="s">
        <v>336</v>
      </c>
      <c r="K31" s="237" t="s">
        <v>311</v>
      </c>
      <c r="L31" s="239" t="s">
        <v>304</v>
      </c>
      <c r="M31" s="240" t="s">
        <v>304</v>
      </c>
      <c r="N31" s="241">
        <v>2350.312904</v>
      </c>
      <c r="O31" s="242">
        <v>9998.668671</v>
      </c>
      <c r="P31" s="243">
        <v>23500000</v>
      </c>
    </row>
    <row r="32" spans="1:16" ht="15">
      <c r="A32" s="232" t="s">
        <v>334</v>
      </c>
      <c r="B32" s="233"/>
      <c r="C32" s="232" t="s">
        <v>334</v>
      </c>
      <c r="D32" s="234" t="s">
        <v>334</v>
      </c>
      <c r="E32" s="235" t="s">
        <v>321</v>
      </c>
      <c r="F32" s="236" t="s">
        <v>308</v>
      </c>
      <c r="G32" s="237" t="s">
        <v>23</v>
      </c>
      <c r="H32" s="238">
        <v>1176</v>
      </c>
      <c r="I32" s="235" t="s">
        <v>309</v>
      </c>
      <c r="J32" s="235" t="s">
        <v>310</v>
      </c>
      <c r="K32" s="237" t="s">
        <v>303</v>
      </c>
      <c r="L32" s="239" t="s">
        <v>304</v>
      </c>
      <c r="M32" s="240" t="s">
        <v>304</v>
      </c>
      <c r="N32" s="241">
        <v>1160.459551</v>
      </c>
      <c r="O32" s="242">
        <v>10000</v>
      </c>
      <c r="P32" s="243">
        <v>11604595.51</v>
      </c>
    </row>
    <row r="33" spans="1:16" ht="15">
      <c r="A33" s="232" t="s">
        <v>334</v>
      </c>
      <c r="B33" s="233"/>
      <c r="C33" s="232" t="s">
        <v>334</v>
      </c>
      <c r="D33" s="234" t="s">
        <v>334</v>
      </c>
      <c r="E33" s="235" t="s">
        <v>321</v>
      </c>
      <c r="F33" s="236" t="s">
        <v>308</v>
      </c>
      <c r="G33" s="237" t="s">
        <v>23</v>
      </c>
      <c r="H33" s="238">
        <v>1186</v>
      </c>
      <c r="I33" s="235" t="s">
        <v>335</v>
      </c>
      <c r="J33" s="235" t="s">
        <v>336</v>
      </c>
      <c r="K33" s="237" t="s">
        <v>311</v>
      </c>
      <c r="L33" s="239" t="s">
        <v>304</v>
      </c>
      <c r="M33" s="240" t="s">
        <v>304</v>
      </c>
      <c r="N33" s="241">
        <v>1160.154455</v>
      </c>
      <c r="O33" s="242">
        <v>9998.668669</v>
      </c>
      <c r="P33" s="243">
        <v>11600000</v>
      </c>
    </row>
    <row r="34" spans="1:16" ht="15">
      <c r="A34" s="232" t="s">
        <v>334</v>
      </c>
      <c r="B34" s="233"/>
      <c r="C34" s="232" t="s">
        <v>334</v>
      </c>
      <c r="D34" s="234" t="s">
        <v>334</v>
      </c>
      <c r="E34" s="235" t="s">
        <v>324</v>
      </c>
      <c r="F34" s="236" t="s">
        <v>308</v>
      </c>
      <c r="G34" s="237" t="s">
        <v>23</v>
      </c>
      <c r="H34" s="238">
        <v>1176</v>
      </c>
      <c r="I34" s="235" t="s">
        <v>309</v>
      </c>
      <c r="J34" s="235" t="s">
        <v>310</v>
      </c>
      <c r="K34" s="237" t="s">
        <v>303</v>
      </c>
      <c r="L34" s="239" t="s">
        <v>304</v>
      </c>
      <c r="M34" s="240" t="s">
        <v>304</v>
      </c>
      <c r="N34" s="241">
        <v>6112.420564</v>
      </c>
      <c r="O34" s="242">
        <v>10000</v>
      </c>
      <c r="P34" s="243">
        <v>61124205.64</v>
      </c>
    </row>
    <row r="35" spans="1:16" ht="15">
      <c r="A35" s="232" t="s">
        <v>334</v>
      </c>
      <c r="B35" s="233"/>
      <c r="C35" s="232" t="s">
        <v>334</v>
      </c>
      <c r="D35" s="234" t="s">
        <v>334</v>
      </c>
      <c r="E35" s="235" t="s">
        <v>324</v>
      </c>
      <c r="F35" s="236" t="s">
        <v>308</v>
      </c>
      <c r="G35" s="237" t="s">
        <v>23</v>
      </c>
      <c r="H35" s="238">
        <v>1186</v>
      </c>
      <c r="I35" s="235" t="s">
        <v>335</v>
      </c>
      <c r="J35" s="235" t="s">
        <v>336</v>
      </c>
      <c r="K35" s="237" t="s">
        <v>311</v>
      </c>
      <c r="L35" s="239" t="s">
        <v>304</v>
      </c>
      <c r="M35" s="240" t="s">
        <v>304</v>
      </c>
      <c r="N35" s="241">
        <v>6110.813551</v>
      </c>
      <c r="O35" s="242">
        <v>9998.66867</v>
      </c>
      <c r="P35" s="243">
        <v>61100000</v>
      </c>
    </row>
    <row r="36" spans="1:16" ht="15">
      <c r="A36" s="232" t="s">
        <v>334</v>
      </c>
      <c r="B36" s="233"/>
      <c r="C36" s="232" t="s">
        <v>334</v>
      </c>
      <c r="D36" s="234" t="s">
        <v>334</v>
      </c>
      <c r="E36" s="235" t="s">
        <v>329</v>
      </c>
      <c r="F36" s="236" t="s">
        <v>308</v>
      </c>
      <c r="G36" s="237" t="s">
        <v>23</v>
      </c>
      <c r="H36" s="238">
        <v>1176</v>
      </c>
      <c r="I36" s="235" t="s">
        <v>309</v>
      </c>
      <c r="J36" s="235" t="s">
        <v>310</v>
      </c>
      <c r="K36" s="237" t="s">
        <v>303</v>
      </c>
      <c r="L36" s="239" t="s">
        <v>304</v>
      </c>
      <c r="M36" s="240" t="s">
        <v>304</v>
      </c>
      <c r="N36" s="241">
        <v>2911.152838</v>
      </c>
      <c r="O36" s="242">
        <v>10000</v>
      </c>
      <c r="P36" s="243">
        <v>29111528.38</v>
      </c>
    </row>
    <row r="37" spans="1:16" ht="15">
      <c r="A37" s="232" t="s">
        <v>334</v>
      </c>
      <c r="B37" s="233"/>
      <c r="C37" s="232" t="s">
        <v>334</v>
      </c>
      <c r="D37" s="234" t="s">
        <v>334</v>
      </c>
      <c r="E37" s="235" t="s">
        <v>329</v>
      </c>
      <c r="F37" s="236" t="s">
        <v>308</v>
      </c>
      <c r="G37" s="237" t="s">
        <v>23</v>
      </c>
      <c r="H37" s="238">
        <v>1186</v>
      </c>
      <c r="I37" s="235" t="s">
        <v>335</v>
      </c>
      <c r="J37" s="235" t="s">
        <v>336</v>
      </c>
      <c r="K37" s="237" t="s">
        <v>311</v>
      </c>
      <c r="L37" s="239" t="s">
        <v>304</v>
      </c>
      <c r="M37" s="240" t="s">
        <v>304</v>
      </c>
      <c r="N37" s="241">
        <v>2910.387468</v>
      </c>
      <c r="O37" s="242">
        <v>9998.668672</v>
      </c>
      <c r="P37" s="243">
        <v>29100000</v>
      </c>
    </row>
    <row r="38" spans="1:16" ht="15">
      <c r="A38" s="232" t="s">
        <v>337</v>
      </c>
      <c r="B38" s="233"/>
      <c r="C38" s="232" t="s">
        <v>337</v>
      </c>
      <c r="D38" s="234" t="s">
        <v>337</v>
      </c>
      <c r="E38" s="235" t="s">
        <v>298</v>
      </c>
      <c r="F38" s="236" t="s">
        <v>308</v>
      </c>
      <c r="G38" s="237" t="s">
        <v>23</v>
      </c>
      <c r="H38" s="238">
        <v>1172</v>
      </c>
      <c r="I38" s="235" t="s">
        <v>338</v>
      </c>
      <c r="J38" s="235" t="s">
        <v>339</v>
      </c>
      <c r="K38" s="237" t="s">
        <v>303</v>
      </c>
      <c r="L38" s="239" t="s">
        <v>304</v>
      </c>
      <c r="M38" s="240" t="s">
        <v>304</v>
      </c>
      <c r="N38" s="241">
        <v>75381.074685</v>
      </c>
      <c r="O38" s="242">
        <v>10000</v>
      </c>
      <c r="P38" s="243">
        <v>753810746.85</v>
      </c>
    </row>
    <row r="39" spans="1:16" ht="15">
      <c r="A39" s="232" t="s">
        <v>337</v>
      </c>
      <c r="B39" s="233"/>
      <c r="C39" s="232" t="s">
        <v>337</v>
      </c>
      <c r="D39" s="234" t="s">
        <v>337</v>
      </c>
      <c r="E39" s="235" t="s">
        <v>298</v>
      </c>
      <c r="F39" s="236" t="s">
        <v>308</v>
      </c>
      <c r="G39" s="237" t="s">
        <v>23</v>
      </c>
      <c r="H39" s="238">
        <v>1182</v>
      </c>
      <c r="I39" s="235" t="s">
        <v>340</v>
      </c>
      <c r="J39" s="235" t="s">
        <v>341</v>
      </c>
      <c r="K39" s="237" t="s">
        <v>311</v>
      </c>
      <c r="L39" s="239" t="s">
        <v>304</v>
      </c>
      <c r="M39" s="240" t="s">
        <v>304</v>
      </c>
      <c r="N39" s="241">
        <v>28850</v>
      </c>
      <c r="O39" s="242">
        <v>9998.665931</v>
      </c>
      <c r="P39" s="243">
        <v>288461512.1</v>
      </c>
    </row>
    <row r="40" spans="1:16" ht="15">
      <c r="A40" s="232" t="s">
        <v>337</v>
      </c>
      <c r="B40" s="233"/>
      <c r="C40" s="232" t="s">
        <v>337</v>
      </c>
      <c r="D40" s="234" t="s">
        <v>337</v>
      </c>
      <c r="E40" s="235" t="s">
        <v>298</v>
      </c>
      <c r="F40" s="236" t="s">
        <v>308</v>
      </c>
      <c r="G40" s="237" t="s">
        <v>23</v>
      </c>
      <c r="H40" s="238">
        <v>1186</v>
      </c>
      <c r="I40" s="235" t="s">
        <v>335</v>
      </c>
      <c r="J40" s="235" t="s">
        <v>336</v>
      </c>
      <c r="K40" s="237" t="s">
        <v>303</v>
      </c>
      <c r="L40" s="239" t="s">
        <v>304</v>
      </c>
      <c r="M40" s="240" t="s">
        <v>304</v>
      </c>
      <c r="N40" s="241">
        <v>5277.840295</v>
      </c>
      <c r="O40" s="242">
        <v>10000</v>
      </c>
      <c r="P40" s="243">
        <v>52778402.95</v>
      </c>
    </row>
    <row r="41" spans="1:16" ht="15">
      <c r="A41" s="232" t="s">
        <v>337</v>
      </c>
      <c r="B41" s="233"/>
      <c r="C41" s="232" t="s">
        <v>337</v>
      </c>
      <c r="D41" s="234" t="s">
        <v>337</v>
      </c>
      <c r="E41" s="235" t="s">
        <v>298</v>
      </c>
      <c r="F41" s="236" t="s">
        <v>308</v>
      </c>
      <c r="G41" s="237" t="s">
        <v>23</v>
      </c>
      <c r="H41" s="238">
        <v>1187</v>
      </c>
      <c r="I41" s="235" t="s">
        <v>342</v>
      </c>
      <c r="J41" s="235" t="s">
        <v>343</v>
      </c>
      <c r="K41" s="237" t="s">
        <v>311</v>
      </c>
      <c r="L41" s="239" t="s">
        <v>304</v>
      </c>
      <c r="M41" s="240" t="s">
        <v>304</v>
      </c>
      <c r="N41" s="241">
        <v>51880.579122</v>
      </c>
      <c r="O41" s="242">
        <v>9987.93239</v>
      </c>
      <c r="P41" s="243">
        <v>518179716.6</v>
      </c>
    </row>
    <row r="42" spans="1:16" ht="15">
      <c r="A42" s="232" t="s">
        <v>337</v>
      </c>
      <c r="B42" s="233"/>
      <c r="C42" s="232" t="s">
        <v>337</v>
      </c>
      <c r="D42" s="234" t="s">
        <v>337</v>
      </c>
      <c r="E42" s="235" t="s">
        <v>312</v>
      </c>
      <c r="F42" s="236" t="s">
        <v>308</v>
      </c>
      <c r="G42" s="237" t="s">
        <v>23</v>
      </c>
      <c r="H42" s="238">
        <v>1172</v>
      </c>
      <c r="I42" s="235" t="s">
        <v>338</v>
      </c>
      <c r="J42" s="235" t="s">
        <v>339</v>
      </c>
      <c r="K42" s="237" t="s">
        <v>303</v>
      </c>
      <c r="L42" s="239" t="s">
        <v>304</v>
      </c>
      <c r="M42" s="240" t="s">
        <v>304</v>
      </c>
      <c r="N42" s="241">
        <v>68129.106849</v>
      </c>
      <c r="O42" s="242">
        <v>10000</v>
      </c>
      <c r="P42" s="243">
        <v>681291068.49</v>
      </c>
    </row>
    <row r="43" spans="1:16" ht="15">
      <c r="A43" s="232" t="s">
        <v>337</v>
      </c>
      <c r="B43" s="233"/>
      <c r="C43" s="232" t="s">
        <v>337</v>
      </c>
      <c r="D43" s="234" t="s">
        <v>337</v>
      </c>
      <c r="E43" s="235" t="s">
        <v>312</v>
      </c>
      <c r="F43" s="236" t="s">
        <v>308</v>
      </c>
      <c r="G43" s="237" t="s">
        <v>23</v>
      </c>
      <c r="H43" s="238">
        <v>1186</v>
      </c>
      <c r="I43" s="235" t="s">
        <v>335</v>
      </c>
      <c r="J43" s="235" t="s">
        <v>336</v>
      </c>
      <c r="K43" s="237" t="s">
        <v>303</v>
      </c>
      <c r="L43" s="239" t="s">
        <v>304</v>
      </c>
      <c r="M43" s="240" t="s">
        <v>304</v>
      </c>
      <c r="N43" s="241">
        <v>3390.451381</v>
      </c>
      <c r="O43" s="242">
        <v>10000</v>
      </c>
      <c r="P43" s="243">
        <v>33904513.81</v>
      </c>
    </row>
    <row r="44" spans="1:16" ht="15">
      <c r="A44" s="232" t="s">
        <v>337</v>
      </c>
      <c r="B44" s="233"/>
      <c r="C44" s="232" t="s">
        <v>337</v>
      </c>
      <c r="D44" s="234" t="s">
        <v>337</v>
      </c>
      <c r="E44" s="235" t="s">
        <v>312</v>
      </c>
      <c r="F44" s="236" t="s">
        <v>308</v>
      </c>
      <c r="G44" s="237" t="s">
        <v>23</v>
      </c>
      <c r="H44" s="238">
        <v>1187</v>
      </c>
      <c r="I44" s="235" t="s">
        <v>342</v>
      </c>
      <c r="J44" s="235" t="s">
        <v>343</v>
      </c>
      <c r="K44" s="237" t="s">
        <v>311</v>
      </c>
      <c r="L44" s="239" t="s">
        <v>304</v>
      </c>
      <c r="M44" s="240" t="s">
        <v>304</v>
      </c>
      <c r="N44" s="241">
        <v>71606.411836</v>
      </c>
      <c r="O44" s="242">
        <v>9987.932388</v>
      </c>
      <c r="P44" s="243">
        <v>715200000</v>
      </c>
    </row>
    <row r="45" spans="1:16" ht="15">
      <c r="A45" s="232" t="s">
        <v>337</v>
      </c>
      <c r="B45" s="233"/>
      <c r="C45" s="232" t="s">
        <v>337</v>
      </c>
      <c r="D45" s="234" t="s">
        <v>337</v>
      </c>
      <c r="E45" s="235" t="s">
        <v>315</v>
      </c>
      <c r="F45" s="236" t="s">
        <v>308</v>
      </c>
      <c r="G45" s="237" t="s">
        <v>23</v>
      </c>
      <c r="H45" s="238">
        <v>1172</v>
      </c>
      <c r="I45" s="235" t="s">
        <v>338</v>
      </c>
      <c r="J45" s="235" t="s">
        <v>339</v>
      </c>
      <c r="K45" s="237" t="s">
        <v>303</v>
      </c>
      <c r="L45" s="239" t="s">
        <v>304</v>
      </c>
      <c r="M45" s="240" t="s">
        <v>304</v>
      </c>
      <c r="N45" s="241">
        <v>43422.28663</v>
      </c>
      <c r="O45" s="242">
        <v>10000</v>
      </c>
      <c r="P45" s="243">
        <v>434222866.3</v>
      </c>
    </row>
    <row r="46" spans="1:16" ht="15">
      <c r="A46" s="232" t="s">
        <v>337</v>
      </c>
      <c r="B46" s="233"/>
      <c r="C46" s="232" t="s">
        <v>337</v>
      </c>
      <c r="D46" s="234" t="s">
        <v>337</v>
      </c>
      <c r="E46" s="235" t="s">
        <v>315</v>
      </c>
      <c r="F46" s="236" t="s">
        <v>308</v>
      </c>
      <c r="G46" s="237" t="s">
        <v>23</v>
      </c>
      <c r="H46" s="238">
        <v>1186</v>
      </c>
      <c r="I46" s="235" t="s">
        <v>335</v>
      </c>
      <c r="J46" s="235" t="s">
        <v>336</v>
      </c>
      <c r="K46" s="237" t="s">
        <v>303</v>
      </c>
      <c r="L46" s="239" t="s">
        <v>304</v>
      </c>
      <c r="M46" s="240" t="s">
        <v>304</v>
      </c>
      <c r="N46" s="241">
        <v>300.039945</v>
      </c>
      <c r="O46" s="242">
        <v>10000</v>
      </c>
      <c r="P46" s="243">
        <v>3000399.45</v>
      </c>
    </row>
    <row r="47" spans="1:16" ht="15">
      <c r="A47" s="232" t="s">
        <v>337</v>
      </c>
      <c r="B47" s="233"/>
      <c r="C47" s="232" t="s">
        <v>337</v>
      </c>
      <c r="D47" s="234" t="s">
        <v>337</v>
      </c>
      <c r="E47" s="235" t="s">
        <v>315</v>
      </c>
      <c r="F47" s="236" t="s">
        <v>308</v>
      </c>
      <c r="G47" s="237" t="s">
        <v>23</v>
      </c>
      <c r="H47" s="238">
        <v>1187</v>
      </c>
      <c r="I47" s="235" t="s">
        <v>342</v>
      </c>
      <c r="J47" s="235" t="s">
        <v>343</v>
      </c>
      <c r="K47" s="237" t="s">
        <v>311</v>
      </c>
      <c r="L47" s="239" t="s">
        <v>304</v>
      </c>
      <c r="M47" s="240" t="s">
        <v>304</v>
      </c>
      <c r="N47" s="241">
        <v>43772.823342</v>
      </c>
      <c r="O47" s="242">
        <v>9987.932389</v>
      </c>
      <c r="P47" s="243">
        <v>437200000</v>
      </c>
    </row>
    <row r="48" spans="1:16" ht="15">
      <c r="A48" s="232" t="s">
        <v>337</v>
      </c>
      <c r="B48" s="233"/>
      <c r="C48" s="232" t="s">
        <v>337</v>
      </c>
      <c r="D48" s="234" t="s">
        <v>337</v>
      </c>
      <c r="E48" s="235" t="s">
        <v>318</v>
      </c>
      <c r="F48" s="236" t="s">
        <v>308</v>
      </c>
      <c r="G48" s="237" t="s">
        <v>23</v>
      </c>
      <c r="H48" s="238">
        <v>1172</v>
      </c>
      <c r="I48" s="235" t="s">
        <v>338</v>
      </c>
      <c r="J48" s="235" t="s">
        <v>339</v>
      </c>
      <c r="K48" s="237" t="s">
        <v>303</v>
      </c>
      <c r="L48" s="239" t="s">
        <v>304</v>
      </c>
      <c r="M48" s="240" t="s">
        <v>304</v>
      </c>
      <c r="N48" s="241">
        <v>53571.519753</v>
      </c>
      <c r="O48" s="242">
        <v>10000</v>
      </c>
      <c r="P48" s="243">
        <v>535715197.53</v>
      </c>
    </row>
    <row r="49" spans="1:16" ht="15">
      <c r="A49" s="232" t="s">
        <v>337</v>
      </c>
      <c r="B49" s="233"/>
      <c r="C49" s="232" t="s">
        <v>337</v>
      </c>
      <c r="D49" s="234" t="s">
        <v>337</v>
      </c>
      <c r="E49" s="235" t="s">
        <v>318</v>
      </c>
      <c r="F49" s="236" t="s">
        <v>308</v>
      </c>
      <c r="G49" s="237" t="s">
        <v>23</v>
      </c>
      <c r="H49" s="238">
        <v>1186</v>
      </c>
      <c r="I49" s="235" t="s">
        <v>335</v>
      </c>
      <c r="J49" s="235" t="s">
        <v>336</v>
      </c>
      <c r="K49" s="237" t="s">
        <v>303</v>
      </c>
      <c r="L49" s="239" t="s">
        <v>304</v>
      </c>
      <c r="M49" s="240" t="s">
        <v>304</v>
      </c>
      <c r="N49" s="241">
        <v>2350.312904</v>
      </c>
      <c r="O49" s="242">
        <v>10000</v>
      </c>
      <c r="P49" s="243">
        <v>23503129.04</v>
      </c>
    </row>
    <row r="50" spans="1:16" ht="15">
      <c r="A50" s="232" t="s">
        <v>337</v>
      </c>
      <c r="B50" s="233"/>
      <c r="C50" s="232" t="s">
        <v>337</v>
      </c>
      <c r="D50" s="234" t="s">
        <v>337</v>
      </c>
      <c r="E50" s="235" t="s">
        <v>318</v>
      </c>
      <c r="F50" s="236" t="s">
        <v>308</v>
      </c>
      <c r="G50" s="237" t="s">
        <v>23</v>
      </c>
      <c r="H50" s="238">
        <v>1187</v>
      </c>
      <c r="I50" s="235" t="s">
        <v>342</v>
      </c>
      <c r="J50" s="235" t="s">
        <v>343</v>
      </c>
      <c r="K50" s="237" t="s">
        <v>311</v>
      </c>
      <c r="L50" s="239" t="s">
        <v>304</v>
      </c>
      <c r="M50" s="240" t="s">
        <v>304</v>
      </c>
      <c r="N50" s="241">
        <v>55987.563616</v>
      </c>
      <c r="O50" s="242">
        <v>9987.932389</v>
      </c>
      <c r="P50" s="243">
        <v>559200000</v>
      </c>
    </row>
    <row r="51" spans="1:16" ht="15">
      <c r="A51" s="232" t="s">
        <v>337</v>
      </c>
      <c r="B51" s="233"/>
      <c r="C51" s="232" t="s">
        <v>337</v>
      </c>
      <c r="D51" s="234" t="s">
        <v>337</v>
      </c>
      <c r="E51" s="235" t="s">
        <v>321</v>
      </c>
      <c r="F51" s="236" t="s">
        <v>308</v>
      </c>
      <c r="G51" s="237" t="s">
        <v>23</v>
      </c>
      <c r="H51" s="238">
        <v>1172</v>
      </c>
      <c r="I51" s="235" t="s">
        <v>338</v>
      </c>
      <c r="J51" s="235" t="s">
        <v>339</v>
      </c>
      <c r="K51" s="237" t="s">
        <v>303</v>
      </c>
      <c r="L51" s="239" t="s">
        <v>304</v>
      </c>
      <c r="M51" s="240" t="s">
        <v>304</v>
      </c>
      <c r="N51" s="241">
        <v>7083.423315</v>
      </c>
      <c r="O51" s="242">
        <v>10000</v>
      </c>
      <c r="P51" s="243">
        <v>70834233.15</v>
      </c>
    </row>
    <row r="52" spans="1:16" ht="15">
      <c r="A52" s="232" t="s">
        <v>337</v>
      </c>
      <c r="B52" s="233"/>
      <c r="C52" s="232" t="s">
        <v>337</v>
      </c>
      <c r="D52" s="234" t="s">
        <v>337</v>
      </c>
      <c r="E52" s="235" t="s">
        <v>321</v>
      </c>
      <c r="F52" s="236" t="s">
        <v>308</v>
      </c>
      <c r="G52" s="237" t="s">
        <v>23</v>
      </c>
      <c r="H52" s="238">
        <v>1186</v>
      </c>
      <c r="I52" s="235" t="s">
        <v>335</v>
      </c>
      <c r="J52" s="235" t="s">
        <v>336</v>
      </c>
      <c r="K52" s="237" t="s">
        <v>303</v>
      </c>
      <c r="L52" s="239" t="s">
        <v>304</v>
      </c>
      <c r="M52" s="240" t="s">
        <v>304</v>
      </c>
      <c r="N52" s="241">
        <v>1160.154455</v>
      </c>
      <c r="O52" s="242">
        <v>10000</v>
      </c>
      <c r="P52" s="243">
        <v>11601544.55</v>
      </c>
    </row>
    <row r="53" spans="1:16" ht="15">
      <c r="A53" s="232" t="s">
        <v>337</v>
      </c>
      <c r="B53" s="233"/>
      <c r="C53" s="232" t="s">
        <v>337</v>
      </c>
      <c r="D53" s="234" t="s">
        <v>337</v>
      </c>
      <c r="E53" s="235" t="s">
        <v>321</v>
      </c>
      <c r="F53" s="236" t="s">
        <v>308</v>
      </c>
      <c r="G53" s="237" t="s">
        <v>23</v>
      </c>
      <c r="H53" s="238">
        <v>1187</v>
      </c>
      <c r="I53" s="235" t="s">
        <v>342</v>
      </c>
      <c r="J53" s="235" t="s">
        <v>343</v>
      </c>
      <c r="K53" s="237" t="s">
        <v>311</v>
      </c>
      <c r="L53" s="239" t="s">
        <v>304</v>
      </c>
      <c r="M53" s="240" t="s">
        <v>304</v>
      </c>
      <c r="N53" s="241">
        <v>8249.955726</v>
      </c>
      <c r="O53" s="242">
        <v>9987.932389</v>
      </c>
      <c r="P53" s="243">
        <v>82400000</v>
      </c>
    </row>
    <row r="54" spans="1:16" ht="15">
      <c r="A54" s="232" t="s">
        <v>337</v>
      </c>
      <c r="B54" s="233"/>
      <c r="C54" s="232" t="s">
        <v>337</v>
      </c>
      <c r="D54" s="234" t="s">
        <v>337</v>
      </c>
      <c r="E54" s="235" t="s">
        <v>324</v>
      </c>
      <c r="F54" s="236" t="s">
        <v>308</v>
      </c>
      <c r="G54" s="237" t="s">
        <v>23</v>
      </c>
      <c r="H54" s="238">
        <v>1172</v>
      </c>
      <c r="I54" s="235" t="s">
        <v>338</v>
      </c>
      <c r="J54" s="235" t="s">
        <v>339</v>
      </c>
      <c r="K54" s="237" t="s">
        <v>303</v>
      </c>
      <c r="L54" s="239" t="s">
        <v>304</v>
      </c>
      <c r="M54" s="240" t="s">
        <v>304</v>
      </c>
      <c r="N54" s="241">
        <v>44223.805534</v>
      </c>
      <c r="O54" s="242">
        <v>10000</v>
      </c>
      <c r="P54" s="243">
        <v>442238055.34</v>
      </c>
    </row>
    <row r="55" spans="1:16" ht="15">
      <c r="A55" s="232" t="s">
        <v>337</v>
      </c>
      <c r="B55" s="233"/>
      <c r="C55" s="232" t="s">
        <v>337</v>
      </c>
      <c r="D55" s="234" t="s">
        <v>337</v>
      </c>
      <c r="E55" s="235" t="s">
        <v>324</v>
      </c>
      <c r="F55" s="236" t="s">
        <v>308</v>
      </c>
      <c r="G55" s="237" t="s">
        <v>23</v>
      </c>
      <c r="H55" s="238">
        <v>1186</v>
      </c>
      <c r="I55" s="235" t="s">
        <v>335</v>
      </c>
      <c r="J55" s="235" t="s">
        <v>336</v>
      </c>
      <c r="K55" s="237" t="s">
        <v>303</v>
      </c>
      <c r="L55" s="239" t="s">
        <v>304</v>
      </c>
      <c r="M55" s="240" t="s">
        <v>304</v>
      </c>
      <c r="N55" s="241">
        <v>6110.813551</v>
      </c>
      <c r="O55" s="242">
        <v>10000</v>
      </c>
      <c r="P55" s="243">
        <v>61108135.51</v>
      </c>
    </row>
    <row r="56" spans="1:16" ht="15">
      <c r="A56" s="232" t="s">
        <v>337</v>
      </c>
      <c r="B56" s="233"/>
      <c r="C56" s="232" t="s">
        <v>337</v>
      </c>
      <c r="D56" s="234" t="s">
        <v>337</v>
      </c>
      <c r="E56" s="235" t="s">
        <v>324</v>
      </c>
      <c r="F56" s="236" t="s">
        <v>308</v>
      </c>
      <c r="G56" s="237" t="s">
        <v>23</v>
      </c>
      <c r="H56" s="238">
        <v>1187</v>
      </c>
      <c r="I56" s="235" t="s">
        <v>342</v>
      </c>
      <c r="J56" s="235" t="s">
        <v>343</v>
      </c>
      <c r="K56" s="237" t="s">
        <v>311</v>
      </c>
      <c r="L56" s="239" t="s">
        <v>304</v>
      </c>
      <c r="M56" s="240" t="s">
        <v>304</v>
      </c>
      <c r="N56" s="241">
        <v>50390.809671</v>
      </c>
      <c r="O56" s="242">
        <v>9987.932389</v>
      </c>
      <c r="P56" s="243">
        <v>503300000</v>
      </c>
    </row>
    <row r="57" spans="1:16" ht="15">
      <c r="A57" s="232" t="s">
        <v>337</v>
      </c>
      <c r="B57" s="233"/>
      <c r="C57" s="232" t="s">
        <v>337</v>
      </c>
      <c r="D57" s="234" t="s">
        <v>337</v>
      </c>
      <c r="E57" s="235" t="s">
        <v>329</v>
      </c>
      <c r="F57" s="236" t="s">
        <v>308</v>
      </c>
      <c r="G57" s="237" t="s">
        <v>23</v>
      </c>
      <c r="H57" s="238">
        <v>1172</v>
      </c>
      <c r="I57" s="235" t="s">
        <v>338</v>
      </c>
      <c r="J57" s="235" t="s">
        <v>339</v>
      </c>
      <c r="K57" s="237" t="s">
        <v>303</v>
      </c>
      <c r="L57" s="239" t="s">
        <v>304</v>
      </c>
      <c r="M57" s="240" t="s">
        <v>304</v>
      </c>
      <c r="N57" s="241">
        <v>15188.783233</v>
      </c>
      <c r="O57" s="242">
        <v>10000</v>
      </c>
      <c r="P57" s="243">
        <v>151887832.33</v>
      </c>
    </row>
    <row r="58" spans="1:16" ht="15">
      <c r="A58" s="232" t="s">
        <v>337</v>
      </c>
      <c r="B58" s="233"/>
      <c r="C58" s="232" t="s">
        <v>337</v>
      </c>
      <c r="D58" s="234" t="s">
        <v>337</v>
      </c>
      <c r="E58" s="235" t="s">
        <v>329</v>
      </c>
      <c r="F58" s="236" t="s">
        <v>308</v>
      </c>
      <c r="G58" s="237" t="s">
        <v>23</v>
      </c>
      <c r="H58" s="238">
        <v>1186</v>
      </c>
      <c r="I58" s="235" t="s">
        <v>335</v>
      </c>
      <c r="J58" s="235" t="s">
        <v>336</v>
      </c>
      <c r="K58" s="237" t="s">
        <v>303</v>
      </c>
      <c r="L58" s="239" t="s">
        <v>304</v>
      </c>
      <c r="M58" s="240" t="s">
        <v>304</v>
      </c>
      <c r="N58" s="241">
        <v>2910.387468</v>
      </c>
      <c r="O58" s="242">
        <v>10000</v>
      </c>
      <c r="P58" s="243">
        <v>29103874.68</v>
      </c>
    </row>
    <row r="59" spans="1:16" ht="15">
      <c r="A59" s="232" t="s">
        <v>337</v>
      </c>
      <c r="B59" s="233"/>
      <c r="C59" s="232" t="s">
        <v>337</v>
      </c>
      <c r="D59" s="234" t="s">
        <v>337</v>
      </c>
      <c r="E59" s="235" t="s">
        <v>329</v>
      </c>
      <c r="F59" s="236" t="s">
        <v>308</v>
      </c>
      <c r="G59" s="237" t="s">
        <v>23</v>
      </c>
      <c r="H59" s="238">
        <v>1187</v>
      </c>
      <c r="I59" s="235" t="s">
        <v>342</v>
      </c>
      <c r="J59" s="235" t="s">
        <v>343</v>
      </c>
      <c r="K59" s="237" t="s">
        <v>311</v>
      </c>
      <c r="L59" s="239" t="s">
        <v>304</v>
      </c>
      <c r="M59" s="240" t="s">
        <v>304</v>
      </c>
      <c r="N59" s="241">
        <v>18111.856685</v>
      </c>
      <c r="O59" s="242">
        <v>9987.932389</v>
      </c>
      <c r="P59" s="243">
        <v>180900000</v>
      </c>
    </row>
    <row r="60" spans="1:16" ht="15">
      <c r="A60" s="232" t="s">
        <v>344</v>
      </c>
      <c r="B60" s="233"/>
      <c r="C60" s="232" t="s">
        <v>344</v>
      </c>
      <c r="D60" s="234" t="s">
        <v>344</v>
      </c>
      <c r="E60" s="235" t="s">
        <v>298</v>
      </c>
      <c r="F60" s="236" t="s">
        <v>308</v>
      </c>
      <c r="G60" s="237" t="s">
        <v>23</v>
      </c>
      <c r="H60" s="238">
        <v>1182</v>
      </c>
      <c r="I60" s="235" t="s">
        <v>340</v>
      </c>
      <c r="J60" s="235" t="s">
        <v>341</v>
      </c>
      <c r="K60" s="237" t="s">
        <v>303</v>
      </c>
      <c r="L60" s="239" t="s">
        <v>304</v>
      </c>
      <c r="M60" s="240" t="s">
        <v>304</v>
      </c>
      <c r="N60" s="241">
        <v>28850</v>
      </c>
      <c r="O60" s="242">
        <v>10000</v>
      </c>
      <c r="P60" s="243">
        <v>288500000</v>
      </c>
    </row>
    <row r="61" spans="1:16" ht="15">
      <c r="A61" s="232" t="s">
        <v>344</v>
      </c>
      <c r="B61" s="233"/>
      <c r="C61" s="232" t="s">
        <v>344</v>
      </c>
      <c r="D61" s="234" t="s">
        <v>344</v>
      </c>
      <c r="E61" s="235" t="s">
        <v>298</v>
      </c>
      <c r="F61" s="236" t="s">
        <v>308</v>
      </c>
      <c r="G61" s="237" t="s">
        <v>23</v>
      </c>
      <c r="H61" s="238">
        <v>1187</v>
      </c>
      <c r="I61" s="235" t="s">
        <v>342</v>
      </c>
      <c r="J61" s="235" t="s">
        <v>343</v>
      </c>
      <c r="K61" s="237" t="s">
        <v>311</v>
      </c>
      <c r="L61" s="239" t="s">
        <v>304</v>
      </c>
      <c r="M61" s="240" t="s">
        <v>304</v>
      </c>
      <c r="N61" s="241">
        <v>28850</v>
      </c>
      <c r="O61" s="242">
        <v>9989.293667</v>
      </c>
      <c r="P61" s="243">
        <v>288191122.3</v>
      </c>
    </row>
    <row r="62" spans="1:16" ht="15">
      <c r="A62" s="232" t="s">
        <v>345</v>
      </c>
      <c r="B62" s="233"/>
      <c r="C62" s="232" t="s">
        <v>345</v>
      </c>
      <c r="D62" s="234" t="s">
        <v>345</v>
      </c>
      <c r="E62" s="235" t="s">
        <v>298</v>
      </c>
      <c r="F62" s="236" t="s">
        <v>308</v>
      </c>
      <c r="G62" s="237" t="s">
        <v>23</v>
      </c>
      <c r="H62" s="238">
        <v>1187</v>
      </c>
      <c r="I62" s="235" t="s">
        <v>342</v>
      </c>
      <c r="J62" s="235" t="s">
        <v>343</v>
      </c>
      <c r="K62" s="237" t="s">
        <v>303</v>
      </c>
      <c r="L62" s="239" t="s">
        <v>304</v>
      </c>
      <c r="M62" s="240" t="s">
        <v>304</v>
      </c>
      <c r="N62" s="241">
        <v>80730.579122</v>
      </c>
      <c r="O62" s="242">
        <v>10000</v>
      </c>
      <c r="P62" s="243">
        <v>807305791.22</v>
      </c>
    </row>
    <row r="63" spans="1:16" ht="15">
      <c r="A63" s="232" t="s">
        <v>345</v>
      </c>
      <c r="B63" s="233"/>
      <c r="C63" s="232" t="s">
        <v>345</v>
      </c>
      <c r="D63" s="234" t="s">
        <v>345</v>
      </c>
      <c r="E63" s="235" t="s">
        <v>298</v>
      </c>
      <c r="F63" s="236" t="s">
        <v>308</v>
      </c>
      <c r="G63" s="237" t="s">
        <v>23</v>
      </c>
      <c r="H63" s="238">
        <v>1210</v>
      </c>
      <c r="I63" s="235" t="s">
        <v>346</v>
      </c>
      <c r="J63" s="235" t="s">
        <v>347</v>
      </c>
      <c r="K63" s="237" t="s">
        <v>311</v>
      </c>
      <c r="L63" s="239" t="s">
        <v>304</v>
      </c>
      <c r="M63" s="240" t="s">
        <v>304</v>
      </c>
      <c r="N63" s="241">
        <v>80756.49491</v>
      </c>
      <c r="O63" s="242">
        <v>9998.649498</v>
      </c>
      <c r="P63" s="243">
        <v>807455887.3</v>
      </c>
    </row>
    <row r="64" spans="1:16" ht="15">
      <c r="A64" s="232" t="s">
        <v>345</v>
      </c>
      <c r="B64" s="233"/>
      <c r="C64" s="232" t="s">
        <v>345</v>
      </c>
      <c r="D64" s="234" t="s">
        <v>345</v>
      </c>
      <c r="E64" s="235" t="s">
        <v>312</v>
      </c>
      <c r="F64" s="236" t="s">
        <v>308</v>
      </c>
      <c r="G64" s="237" t="s">
        <v>23</v>
      </c>
      <c r="H64" s="238">
        <v>1187</v>
      </c>
      <c r="I64" s="235" t="s">
        <v>342</v>
      </c>
      <c r="J64" s="235" t="s">
        <v>343</v>
      </c>
      <c r="K64" s="237" t="s">
        <v>303</v>
      </c>
      <c r="L64" s="239" t="s">
        <v>304</v>
      </c>
      <c r="M64" s="240" t="s">
        <v>304</v>
      </c>
      <c r="N64" s="241">
        <v>71606.411836</v>
      </c>
      <c r="O64" s="242">
        <v>10000</v>
      </c>
      <c r="P64" s="243">
        <v>716064118.36</v>
      </c>
    </row>
    <row r="65" spans="1:16" ht="15">
      <c r="A65" s="232" t="s">
        <v>345</v>
      </c>
      <c r="B65" s="233"/>
      <c r="C65" s="232" t="s">
        <v>345</v>
      </c>
      <c r="D65" s="234" t="s">
        <v>345</v>
      </c>
      <c r="E65" s="235" t="s">
        <v>312</v>
      </c>
      <c r="F65" s="236" t="s">
        <v>308</v>
      </c>
      <c r="G65" s="237" t="s">
        <v>23</v>
      </c>
      <c r="H65" s="238">
        <v>1210</v>
      </c>
      <c r="I65" s="235" t="s">
        <v>346</v>
      </c>
      <c r="J65" s="235" t="s">
        <v>347</v>
      </c>
      <c r="K65" s="237" t="s">
        <v>311</v>
      </c>
      <c r="L65" s="239" t="s">
        <v>304</v>
      </c>
      <c r="M65" s="240" t="s">
        <v>304</v>
      </c>
      <c r="N65" s="241">
        <v>71579.666852</v>
      </c>
      <c r="O65" s="242">
        <v>9998.649497</v>
      </c>
      <c r="P65" s="243">
        <v>715700000</v>
      </c>
    </row>
    <row r="66" spans="1:16" ht="15">
      <c r="A66" s="232" t="s">
        <v>345</v>
      </c>
      <c r="B66" s="233"/>
      <c r="C66" s="232" t="s">
        <v>345</v>
      </c>
      <c r="D66" s="234" t="s">
        <v>345</v>
      </c>
      <c r="E66" s="235" t="s">
        <v>315</v>
      </c>
      <c r="F66" s="236" t="s">
        <v>308</v>
      </c>
      <c r="G66" s="237" t="s">
        <v>23</v>
      </c>
      <c r="H66" s="238">
        <v>1187</v>
      </c>
      <c r="I66" s="235" t="s">
        <v>342</v>
      </c>
      <c r="J66" s="235" t="s">
        <v>343</v>
      </c>
      <c r="K66" s="237" t="s">
        <v>303</v>
      </c>
      <c r="L66" s="239" t="s">
        <v>304</v>
      </c>
      <c r="M66" s="240" t="s">
        <v>304</v>
      </c>
      <c r="N66" s="241">
        <v>43772.823342</v>
      </c>
      <c r="O66" s="242">
        <v>10000</v>
      </c>
      <c r="P66" s="243">
        <v>437728233.42</v>
      </c>
    </row>
    <row r="67" spans="1:16" ht="15">
      <c r="A67" s="232" t="s">
        <v>345</v>
      </c>
      <c r="B67" s="233"/>
      <c r="C67" s="232" t="s">
        <v>345</v>
      </c>
      <c r="D67" s="234" t="s">
        <v>345</v>
      </c>
      <c r="E67" s="235" t="s">
        <v>315</v>
      </c>
      <c r="F67" s="236" t="s">
        <v>308</v>
      </c>
      <c r="G67" s="237" t="s">
        <v>23</v>
      </c>
      <c r="H67" s="238">
        <v>1210</v>
      </c>
      <c r="I67" s="235" t="s">
        <v>346</v>
      </c>
      <c r="J67" s="235" t="s">
        <v>347</v>
      </c>
      <c r="K67" s="237" t="s">
        <v>311</v>
      </c>
      <c r="L67" s="239" t="s">
        <v>304</v>
      </c>
      <c r="M67" s="240" t="s">
        <v>304</v>
      </c>
      <c r="N67" s="241">
        <v>43775.911948</v>
      </c>
      <c r="O67" s="242">
        <v>9998.649497</v>
      </c>
      <c r="P67" s="243">
        <v>437700000</v>
      </c>
    </row>
    <row r="68" spans="1:16" ht="15">
      <c r="A68" s="232" t="s">
        <v>345</v>
      </c>
      <c r="B68" s="233"/>
      <c r="C68" s="232" t="s">
        <v>345</v>
      </c>
      <c r="D68" s="234" t="s">
        <v>345</v>
      </c>
      <c r="E68" s="235" t="s">
        <v>318</v>
      </c>
      <c r="F68" s="236" t="s">
        <v>308</v>
      </c>
      <c r="G68" s="237" t="s">
        <v>23</v>
      </c>
      <c r="H68" s="238">
        <v>1187</v>
      </c>
      <c r="I68" s="235" t="s">
        <v>342</v>
      </c>
      <c r="J68" s="235" t="s">
        <v>343</v>
      </c>
      <c r="K68" s="237" t="s">
        <v>303</v>
      </c>
      <c r="L68" s="239" t="s">
        <v>304</v>
      </c>
      <c r="M68" s="240" t="s">
        <v>304</v>
      </c>
      <c r="N68" s="241">
        <v>55987.563616</v>
      </c>
      <c r="O68" s="242">
        <v>10000</v>
      </c>
      <c r="P68" s="243">
        <v>559875636.16</v>
      </c>
    </row>
    <row r="69" spans="1:16" ht="15">
      <c r="A69" s="232" t="s">
        <v>345</v>
      </c>
      <c r="B69" s="233"/>
      <c r="C69" s="232" t="s">
        <v>345</v>
      </c>
      <c r="D69" s="234" t="s">
        <v>345</v>
      </c>
      <c r="E69" s="235" t="s">
        <v>318</v>
      </c>
      <c r="F69" s="236" t="s">
        <v>308</v>
      </c>
      <c r="G69" s="237" t="s">
        <v>23</v>
      </c>
      <c r="H69" s="238">
        <v>1210</v>
      </c>
      <c r="I69" s="235" t="s">
        <v>346</v>
      </c>
      <c r="J69" s="235" t="s">
        <v>347</v>
      </c>
      <c r="K69" s="237" t="s">
        <v>311</v>
      </c>
      <c r="L69" s="239" t="s">
        <v>304</v>
      </c>
      <c r="M69" s="240" t="s">
        <v>304</v>
      </c>
      <c r="N69" s="241">
        <v>55987.561134</v>
      </c>
      <c r="O69" s="242">
        <v>9998.649498</v>
      </c>
      <c r="P69" s="243">
        <v>559800000</v>
      </c>
    </row>
    <row r="70" spans="1:16" ht="15">
      <c r="A70" s="232" t="s">
        <v>345</v>
      </c>
      <c r="B70" s="233"/>
      <c r="C70" s="232" t="s">
        <v>345</v>
      </c>
      <c r="D70" s="234" t="s">
        <v>345</v>
      </c>
      <c r="E70" s="235" t="s">
        <v>321</v>
      </c>
      <c r="F70" s="236" t="s">
        <v>308</v>
      </c>
      <c r="G70" s="237" t="s">
        <v>23</v>
      </c>
      <c r="H70" s="238">
        <v>1187</v>
      </c>
      <c r="I70" s="235" t="s">
        <v>342</v>
      </c>
      <c r="J70" s="235" t="s">
        <v>343</v>
      </c>
      <c r="K70" s="237" t="s">
        <v>303</v>
      </c>
      <c r="L70" s="239" t="s">
        <v>304</v>
      </c>
      <c r="M70" s="240" t="s">
        <v>304</v>
      </c>
      <c r="N70" s="241">
        <v>8249.955726</v>
      </c>
      <c r="O70" s="242">
        <v>10000</v>
      </c>
      <c r="P70" s="243">
        <v>82499557.26</v>
      </c>
    </row>
    <row r="71" spans="1:16" ht="15">
      <c r="A71" s="232" t="s">
        <v>345</v>
      </c>
      <c r="B71" s="233"/>
      <c r="C71" s="232" t="s">
        <v>345</v>
      </c>
      <c r="D71" s="234" t="s">
        <v>345</v>
      </c>
      <c r="E71" s="235" t="s">
        <v>321</v>
      </c>
      <c r="F71" s="236" t="s">
        <v>308</v>
      </c>
      <c r="G71" s="237" t="s">
        <v>23</v>
      </c>
      <c r="H71" s="238">
        <v>1210</v>
      </c>
      <c r="I71" s="235" t="s">
        <v>346</v>
      </c>
      <c r="J71" s="235" t="s">
        <v>347</v>
      </c>
      <c r="K71" s="237" t="s">
        <v>311</v>
      </c>
      <c r="L71" s="239" t="s">
        <v>304</v>
      </c>
      <c r="M71" s="240" t="s">
        <v>304</v>
      </c>
      <c r="N71" s="241">
        <v>8241.112964</v>
      </c>
      <c r="O71" s="242">
        <v>9998.649498</v>
      </c>
      <c r="P71" s="243">
        <v>82400000</v>
      </c>
    </row>
    <row r="72" spans="1:16" ht="15">
      <c r="A72" s="232" t="s">
        <v>345</v>
      </c>
      <c r="B72" s="233"/>
      <c r="C72" s="232" t="s">
        <v>345</v>
      </c>
      <c r="D72" s="234" t="s">
        <v>345</v>
      </c>
      <c r="E72" s="235" t="s">
        <v>324</v>
      </c>
      <c r="F72" s="236" t="s">
        <v>308</v>
      </c>
      <c r="G72" s="237" t="s">
        <v>23</v>
      </c>
      <c r="H72" s="238">
        <v>1187</v>
      </c>
      <c r="I72" s="235" t="s">
        <v>342</v>
      </c>
      <c r="J72" s="235" t="s">
        <v>343</v>
      </c>
      <c r="K72" s="237" t="s">
        <v>303</v>
      </c>
      <c r="L72" s="239" t="s">
        <v>304</v>
      </c>
      <c r="M72" s="240" t="s">
        <v>304</v>
      </c>
      <c r="N72" s="241">
        <v>50390.809671</v>
      </c>
      <c r="O72" s="242">
        <v>10000</v>
      </c>
      <c r="P72" s="243">
        <v>503908096.71</v>
      </c>
    </row>
    <row r="73" spans="1:16" ht="15">
      <c r="A73" s="232" t="s">
        <v>345</v>
      </c>
      <c r="B73" s="233"/>
      <c r="C73" s="232" t="s">
        <v>345</v>
      </c>
      <c r="D73" s="234" t="s">
        <v>345</v>
      </c>
      <c r="E73" s="235" t="s">
        <v>324</v>
      </c>
      <c r="F73" s="236" t="s">
        <v>308</v>
      </c>
      <c r="G73" s="237" t="s">
        <v>23</v>
      </c>
      <c r="H73" s="238">
        <v>1210</v>
      </c>
      <c r="I73" s="235" t="s">
        <v>346</v>
      </c>
      <c r="J73" s="235" t="s">
        <v>347</v>
      </c>
      <c r="K73" s="237" t="s">
        <v>311</v>
      </c>
      <c r="L73" s="239" t="s">
        <v>304</v>
      </c>
      <c r="M73" s="240" t="s">
        <v>304</v>
      </c>
      <c r="N73" s="241">
        <v>50396.806101</v>
      </c>
      <c r="O73" s="242">
        <v>9998.649498</v>
      </c>
      <c r="P73" s="243">
        <v>503900000</v>
      </c>
    </row>
    <row r="74" spans="1:16" ht="15">
      <c r="A74" s="232" t="s">
        <v>345</v>
      </c>
      <c r="B74" s="233"/>
      <c r="C74" s="232" t="s">
        <v>345</v>
      </c>
      <c r="D74" s="234" t="s">
        <v>345</v>
      </c>
      <c r="E74" s="235" t="s">
        <v>329</v>
      </c>
      <c r="F74" s="236" t="s">
        <v>308</v>
      </c>
      <c r="G74" s="237" t="s">
        <v>23</v>
      </c>
      <c r="H74" s="238">
        <v>1187</v>
      </c>
      <c r="I74" s="235" t="s">
        <v>342</v>
      </c>
      <c r="J74" s="235" t="s">
        <v>343</v>
      </c>
      <c r="K74" s="237" t="s">
        <v>303</v>
      </c>
      <c r="L74" s="239" t="s">
        <v>304</v>
      </c>
      <c r="M74" s="240" t="s">
        <v>304</v>
      </c>
      <c r="N74" s="241">
        <v>18111.856685</v>
      </c>
      <c r="O74" s="242">
        <v>10000</v>
      </c>
      <c r="P74" s="243">
        <v>181118566.85</v>
      </c>
    </row>
    <row r="75" spans="1:16" ht="15">
      <c r="A75" s="232" t="s">
        <v>345</v>
      </c>
      <c r="B75" s="233"/>
      <c r="C75" s="232" t="s">
        <v>345</v>
      </c>
      <c r="D75" s="234" t="s">
        <v>345</v>
      </c>
      <c r="E75" s="235" t="s">
        <v>329</v>
      </c>
      <c r="F75" s="236" t="s">
        <v>308</v>
      </c>
      <c r="G75" s="237" t="s">
        <v>23</v>
      </c>
      <c r="H75" s="238">
        <v>1210</v>
      </c>
      <c r="I75" s="235" t="s">
        <v>346</v>
      </c>
      <c r="J75" s="235" t="s">
        <v>347</v>
      </c>
      <c r="K75" s="237" t="s">
        <v>311</v>
      </c>
      <c r="L75" s="239" t="s">
        <v>304</v>
      </c>
      <c r="M75" s="240" t="s">
        <v>304</v>
      </c>
      <c r="N75" s="241">
        <v>18112.44609</v>
      </c>
      <c r="O75" s="242">
        <v>9998.649498</v>
      </c>
      <c r="P75" s="243">
        <v>181100000</v>
      </c>
    </row>
    <row r="76" spans="1:16" ht="15">
      <c r="A76" s="232" t="s">
        <v>348</v>
      </c>
      <c r="B76" s="233"/>
      <c r="C76" s="232" t="s">
        <v>348</v>
      </c>
      <c r="D76" s="234" t="s">
        <v>348</v>
      </c>
      <c r="E76" s="235" t="s">
        <v>298</v>
      </c>
      <c r="F76" s="236" t="s">
        <v>308</v>
      </c>
      <c r="G76" s="237" t="s">
        <v>23</v>
      </c>
      <c r="H76" s="238">
        <v>1210</v>
      </c>
      <c r="I76" s="235" t="s">
        <v>346</v>
      </c>
      <c r="J76" s="235" t="s">
        <v>347</v>
      </c>
      <c r="K76" s="237" t="s">
        <v>303</v>
      </c>
      <c r="L76" s="239" t="s">
        <v>304</v>
      </c>
      <c r="M76" s="240" t="s">
        <v>304</v>
      </c>
      <c r="N76" s="241">
        <v>80756.49491</v>
      </c>
      <c r="O76" s="242">
        <v>10000</v>
      </c>
      <c r="P76" s="243">
        <v>807564949.1</v>
      </c>
    </row>
    <row r="77" spans="1:16" ht="15">
      <c r="A77" s="232" t="s">
        <v>348</v>
      </c>
      <c r="B77" s="233"/>
      <c r="C77" s="232" t="s">
        <v>348</v>
      </c>
      <c r="D77" s="234" t="s">
        <v>348</v>
      </c>
      <c r="E77" s="235" t="s">
        <v>298</v>
      </c>
      <c r="F77" s="236" t="s">
        <v>308</v>
      </c>
      <c r="G77" s="237" t="s">
        <v>23</v>
      </c>
      <c r="H77" s="238">
        <v>1211</v>
      </c>
      <c r="I77" s="235" t="s">
        <v>349</v>
      </c>
      <c r="J77" s="235" t="s">
        <v>350</v>
      </c>
      <c r="K77" s="237" t="s">
        <v>311</v>
      </c>
      <c r="L77" s="239" t="s">
        <v>304</v>
      </c>
      <c r="M77" s="240" t="s">
        <v>304</v>
      </c>
      <c r="N77" s="241">
        <v>80689.688614</v>
      </c>
      <c r="O77" s="242">
        <v>9995.957799</v>
      </c>
      <c r="P77" s="243">
        <v>806570722.2</v>
      </c>
    </row>
    <row r="78" spans="1:16" ht="15">
      <c r="A78" s="232" t="s">
        <v>348</v>
      </c>
      <c r="B78" s="233"/>
      <c r="C78" s="232" t="s">
        <v>348</v>
      </c>
      <c r="D78" s="234" t="s">
        <v>348</v>
      </c>
      <c r="E78" s="235" t="s">
        <v>312</v>
      </c>
      <c r="F78" s="236" t="s">
        <v>308</v>
      </c>
      <c r="G78" s="237" t="s">
        <v>23</v>
      </c>
      <c r="H78" s="238">
        <v>1210</v>
      </c>
      <c r="I78" s="235" t="s">
        <v>346</v>
      </c>
      <c r="J78" s="235" t="s">
        <v>347</v>
      </c>
      <c r="K78" s="237" t="s">
        <v>303</v>
      </c>
      <c r="L78" s="239" t="s">
        <v>304</v>
      </c>
      <c r="M78" s="240" t="s">
        <v>304</v>
      </c>
      <c r="N78" s="241">
        <v>71579.666852</v>
      </c>
      <c r="O78" s="242">
        <v>10000</v>
      </c>
      <c r="P78" s="243">
        <v>715796668.52</v>
      </c>
    </row>
    <row r="79" spans="1:16" ht="15">
      <c r="A79" s="232" t="s">
        <v>348</v>
      </c>
      <c r="B79" s="233"/>
      <c r="C79" s="232" t="s">
        <v>348</v>
      </c>
      <c r="D79" s="234" t="s">
        <v>348</v>
      </c>
      <c r="E79" s="235" t="s">
        <v>312</v>
      </c>
      <c r="F79" s="236" t="s">
        <v>308</v>
      </c>
      <c r="G79" s="237" t="s">
        <v>23</v>
      </c>
      <c r="H79" s="238">
        <v>1211</v>
      </c>
      <c r="I79" s="235" t="s">
        <v>349</v>
      </c>
      <c r="J79" s="235" t="s">
        <v>350</v>
      </c>
      <c r="K79" s="237" t="s">
        <v>311</v>
      </c>
      <c r="L79" s="239" t="s">
        <v>304</v>
      </c>
      <c r="M79" s="240" t="s">
        <v>304</v>
      </c>
      <c r="N79" s="241">
        <v>71598.941732</v>
      </c>
      <c r="O79" s="242">
        <v>9995.957799</v>
      </c>
      <c r="P79" s="243">
        <v>715700000</v>
      </c>
    </row>
    <row r="80" spans="1:16" ht="15">
      <c r="A80" s="232" t="s">
        <v>348</v>
      </c>
      <c r="B80" s="233"/>
      <c r="C80" s="232" t="s">
        <v>348</v>
      </c>
      <c r="D80" s="234" t="s">
        <v>348</v>
      </c>
      <c r="E80" s="235" t="s">
        <v>315</v>
      </c>
      <c r="F80" s="236" t="s">
        <v>308</v>
      </c>
      <c r="G80" s="237" t="s">
        <v>23</v>
      </c>
      <c r="H80" s="238">
        <v>1210</v>
      </c>
      <c r="I80" s="235" t="s">
        <v>346</v>
      </c>
      <c r="J80" s="235" t="s">
        <v>347</v>
      </c>
      <c r="K80" s="237" t="s">
        <v>303</v>
      </c>
      <c r="L80" s="239" t="s">
        <v>304</v>
      </c>
      <c r="M80" s="240" t="s">
        <v>304</v>
      </c>
      <c r="N80" s="241">
        <v>43775.911948</v>
      </c>
      <c r="O80" s="242">
        <v>10000</v>
      </c>
      <c r="P80" s="243">
        <v>437759119.48</v>
      </c>
    </row>
    <row r="81" spans="1:16" ht="15">
      <c r="A81" s="232" t="s">
        <v>348</v>
      </c>
      <c r="B81" s="233"/>
      <c r="C81" s="232" t="s">
        <v>348</v>
      </c>
      <c r="D81" s="234" t="s">
        <v>348</v>
      </c>
      <c r="E81" s="235" t="s">
        <v>315</v>
      </c>
      <c r="F81" s="236" t="s">
        <v>308</v>
      </c>
      <c r="G81" s="237" t="s">
        <v>23</v>
      </c>
      <c r="H81" s="238">
        <v>1211</v>
      </c>
      <c r="I81" s="235" t="s">
        <v>349</v>
      </c>
      <c r="J81" s="235" t="s">
        <v>350</v>
      </c>
      <c r="K81" s="237" t="s">
        <v>311</v>
      </c>
      <c r="L81" s="239" t="s">
        <v>304</v>
      </c>
      <c r="M81" s="240" t="s">
        <v>304</v>
      </c>
      <c r="N81" s="241">
        <v>43787.699868</v>
      </c>
      <c r="O81" s="242">
        <v>9995.957799</v>
      </c>
      <c r="P81" s="243">
        <v>437700000</v>
      </c>
    </row>
    <row r="82" spans="1:16" ht="15">
      <c r="A82" s="232" t="s">
        <v>348</v>
      </c>
      <c r="B82" s="233"/>
      <c r="C82" s="232" t="s">
        <v>348</v>
      </c>
      <c r="D82" s="234" t="s">
        <v>348</v>
      </c>
      <c r="E82" s="235" t="s">
        <v>318</v>
      </c>
      <c r="F82" s="236" t="s">
        <v>308</v>
      </c>
      <c r="G82" s="237" t="s">
        <v>23</v>
      </c>
      <c r="H82" s="238">
        <v>1210</v>
      </c>
      <c r="I82" s="235" t="s">
        <v>346</v>
      </c>
      <c r="J82" s="235" t="s">
        <v>347</v>
      </c>
      <c r="K82" s="237" t="s">
        <v>303</v>
      </c>
      <c r="L82" s="239" t="s">
        <v>304</v>
      </c>
      <c r="M82" s="240" t="s">
        <v>304</v>
      </c>
      <c r="N82" s="241">
        <v>55987.561134</v>
      </c>
      <c r="O82" s="242">
        <v>10000</v>
      </c>
      <c r="P82" s="243">
        <v>559875611.34</v>
      </c>
    </row>
    <row r="83" spans="1:16" ht="15">
      <c r="A83" s="232" t="s">
        <v>348</v>
      </c>
      <c r="B83" s="233"/>
      <c r="C83" s="232" t="s">
        <v>348</v>
      </c>
      <c r="D83" s="234" t="s">
        <v>348</v>
      </c>
      <c r="E83" s="235" t="s">
        <v>318</v>
      </c>
      <c r="F83" s="236" t="s">
        <v>308</v>
      </c>
      <c r="G83" s="237" t="s">
        <v>23</v>
      </c>
      <c r="H83" s="238">
        <v>1211</v>
      </c>
      <c r="I83" s="235" t="s">
        <v>349</v>
      </c>
      <c r="J83" s="235" t="s">
        <v>350</v>
      </c>
      <c r="K83" s="237" t="s">
        <v>311</v>
      </c>
      <c r="L83" s="239" t="s">
        <v>304</v>
      </c>
      <c r="M83" s="240" t="s">
        <v>304</v>
      </c>
      <c r="N83" s="241">
        <v>56002.637392</v>
      </c>
      <c r="O83" s="242">
        <v>9995.957799</v>
      </c>
      <c r="P83" s="243">
        <v>559800000</v>
      </c>
    </row>
    <row r="84" spans="1:16" ht="15">
      <c r="A84" s="232" t="s">
        <v>348</v>
      </c>
      <c r="B84" s="233"/>
      <c r="C84" s="232" t="s">
        <v>348</v>
      </c>
      <c r="D84" s="234" t="s">
        <v>348</v>
      </c>
      <c r="E84" s="235" t="s">
        <v>321</v>
      </c>
      <c r="F84" s="236" t="s">
        <v>308</v>
      </c>
      <c r="G84" s="237" t="s">
        <v>23</v>
      </c>
      <c r="H84" s="238">
        <v>1210</v>
      </c>
      <c r="I84" s="235" t="s">
        <v>346</v>
      </c>
      <c r="J84" s="235" t="s">
        <v>347</v>
      </c>
      <c r="K84" s="237" t="s">
        <v>303</v>
      </c>
      <c r="L84" s="239" t="s">
        <v>304</v>
      </c>
      <c r="M84" s="240" t="s">
        <v>304</v>
      </c>
      <c r="N84" s="241">
        <v>8241.112964</v>
      </c>
      <c r="O84" s="242">
        <v>10000</v>
      </c>
      <c r="P84" s="243">
        <v>82411129.64</v>
      </c>
    </row>
    <row r="85" spans="1:16" ht="15">
      <c r="A85" s="232" t="s">
        <v>348</v>
      </c>
      <c r="B85" s="233"/>
      <c r="C85" s="232" t="s">
        <v>348</v>
      </c>
      <c r="D85" s="234" t="s">
        <v>348</v>
      </c>
      <c r="E85" s="235" t="s">
        <v>321</v>
      </c>
      <c r="F85" s="236" t="s">
        <v>308</v>
      </c>
      <c r="G85" s="237" t="s">
        <v>23</v>
      </c>
      <c r="H85" s="238">
        <v>1211</v>
      </c>
      <c r="I85" s="235" t="s">
        <v>349</v>
      </c>
      <c r="J85" s="235" t="s">
        <v>350</v>
      </c>
      <c r="K85" s="237" t="s">
        <v>311</v>
      </c>
      <c r="L85" s="239" t="s">
        <v>304</v>
      </c>
      <c r="M85" s="240" t="s">
        <v>304</v>
      </c>
      <c r="N85" s="241">
        <v>8243.332121</v>
      </c>
      <c r="O85" s="242">
        <v>9995.957798</v>
      </c>
      <c r="P85" s="243">
        <v>82400000</v>
      </c>
    </row>
    <row r="86" spans="1:16" ht="15">
      <c r="A86" s="232" t="s">
        <v>348</v>
      </c>
      <c r="B86" s="233"/>
      <c r="C86" s="232" t="s">
        <v>348</v>
      </c>
      <c r="D86" s="234" t="s">
        <v>348</v>
      </c>
      <c r="E86" s="235" t="s">
        <v>324</v>
      </c>
      <c r="F86" s="236" t="s">
        <v>308</v>
      </c>
      <c r="G86" s="237" t="s">
        <v>23</v>
      </c>
      <c r="H86" s="238">
        <v>1210</v>
      </c>
      <c r="I86" s="235" t="s">
        <v>346</v>
      </c>
      <c r="J86" s="235" t="s">
        <v>347</v>
      </c>
      <c r="K86" s="237" t="s">
        <v>303</v>
      </c>
      <c r="L86" s="239" t="s">
        <v>304</v>
      </c>
      <c r="M86" s="240" t="s">
        <v>304</v>
      </c>
      <c r="N86" s="241">
        <v>50396.806101</v>
      </c>
      <c r="O86" s="242">
        <v>10000</v>
      </c>
      <c r="P86" s="243">
        <v>503968061.01</v>
      </c>
    </row>
    <row r="87" spans="1:16" ht="15">
      <c r="A87" s="232" t="s">
        <v>348</v>
      </c>
      <c r="B87" s="233"/>
      <c r="C87" s="232" t="s">
        <v>348</v>
      </c>
      <c r="D87" s="234" t="s">
        <v>348</v>
      </c>
      <c r="E87" s="235" t="s">
        <v>324</v>
      </c>
      <c r="F87" s="236" t="s">
        <v>308</v>
      </c>
      <c r="G87" s="237" t="s">
        <v>23</v>
      </c>
      <c r="H87" s="238">
        <v>1211</v>
      </c>
      <c r="I87" s="235" t="s">
        <v>349</v>
      </c>
      <c r="J87" s="235" t="s">
        <v>350</v>
      </c>
      <c r="K87" s="237" t="s">
        <v>311</v>
      </c>
      <c r="L87" s="239" t="s">
        <v>304</v>
      </c>
      <c r="M87" s="240" t="s">
        <v>304</v>
      </c>
      <c r="N87" s="241">
        <v>50410.376888</v>
      </c>
      <c r="O87" s="242">
        <v>9995.957799</v>
      </c>
      <c r="P87" s="243">
        <v>503900000</v>
      </c>
    </row>
    <row r="88" spans="1:16" ht="15">
      <c r="A88" s="232" t="s">
        <v>348</v>
      </c>
      <c r="B88" s="233"/>
      <c r="C88" s="232" t="s">
        <v>348</v>
      </c>
      <c r="D88" s="234" t="s">
        <v>348</v>
      </c>
      <c r="E88" s="235" t="s">
        <v>329</v>
      </c>
      <c r="F88" s="236" t="s">
        <v>308</v>
      </c>
      <c r="G88" s="237" t="s">
        <v>23</v>
      </c>
      <c r="H88" s="238">
        <v>1210</v>
      </c>
      <c r="I88" s="235" t="s">
        <v>346</v>
      </c>
      <c r="J88" s="235" t="s">
        <v>347</v>
      </c>
      <c r="K88" s="237" t="s">
        <v>303</v>
      </c>
      <c r="L88" s="239" t="s">
        <v>304</v>
      </c>
      <c r="M88" s="240" t="s">
        <v>304</v>
      </c>
      <c r="N88" s="241">
        <v>18112.44609</v>
      </c>
      <c r="O88" s="242">
        <v>10000</v>
      </c>
      <c r="P88" s="243">
        <v>181124460.9</v>
      </c>
    </row>
    <row r="89" spans="1:16" ht="15">
      <c r="A89" s="232" t="s">
        <v>348</v>
      </c>
      <c r="B89" s="233"/>
      <c r="C89" s="232" t="s">
        <v>348</v>
      </c>
      <c r="D89" s="234" t="s">
        <v>348</v>
      </c>
      <c r="E89" s="235" t="s">
        <v>329</v>
      </c>
      <c r="F89" s="236" t="s">
        <v>308</v>
      </c>
      <c r="G89" s="237" t="s">
        <v>23</v>
      </c>
      <c r="H89" s="238">
        <v>1211</v>
      </c>
      <c r="I89" s="235" t="s">
        <v>349</v>
      </c>
      <c r="J89" s="235" t="s">
        <v>350</v>
      </c>
      <c r="K89" s="237" t="s">
        <v>311</v>
      </c>
      <c r="L89" s="239" t="s">
        <v>304</v>
      </c>
      <c r="M89" s="240" t="s">
        <v>304</v>
      </c>
      <c r="N89" s="241">
        <v>18117.323386</v>
      </c>
      <c r="O89" s="242">
        <v>9995.957799</v>
      </c>
      <c r="P89" s="243">
        <v>181100000</v>
      </c>
    </row>
    <row r="90" spans="1:16" ht="15">
      <c r="A90" s="232" t="s">
        <v>351</v>
      </c>
      <c r="B90" s="233"/>
      <c r="C90" s="232" t="s">
        <v>351</v>
      </c>
      <c r="D90" s="234" t="s">
        <v>351</v>
      </c>
      <c r="E90" s="235" t="s">
        <v>298</v>
      </c>
      <c r="F90" s="236" t="s">
        <v>308</v>
      </c>
      <c r="G90" s="237" t="s">
        <v>23</v>
      </c>
      <c r="H90" s="238">
        <v>1211</v>
      </c>
      <c r="I90" s="235" t="s">
        <v>349</v>
      </c>
      <c r="J90" s="235" t="s">
        <v>350</v>
      </c>
      <c r="K90" s="237" t="s">
        <v>303</v>
      </c>
      <c r="L90" s="239" t="s">
        <v>304</v>
      </c>
      <c r="M90" s="240" t="s">
        <v>304</v>
      </c>
      <c r="N90" s="241">
        <v>80689.688614</v>
      </c>
      <c r="O90" s="242">
        <v>10000</v>
      </c>
      <c r="P90" s="243">
        <v>806896886.14</v>
      </c>
    </row>
    <row r="91" spans="1:16" ht="15">
      <c r="A91" s="232" t="s">
        <v>351</v>
      </c>
      <c r="B91" s="233"/>
      <c r="C91" s="232" t="s">
        <v>351</v>
      </c>
      <c r="D91" s="234" t="s">
        <v>351</v>
      </c>
      <c r="E91" s="235" t="s">
        <v>298</v>
      </c>
      <c r="F91" s="236" t="s">
        <v>308</v>
      </c>
      <c r="G91" s="237" t="s">
        <v>23</v>
      </c>
      <c r="H91" s="238">
        <v>1217</v>
      </c>
      <c r="I91" s="235" t="s">
        <v>352</v>
      </c>
      <c r="J91" s="235" t="s">
        <v>353</v>
      </c>
      <c r="K91" s="237" t="s">
        <v>311</v>
      </c>
      <c r="L91" s="239" t="s">
        <v>304</v>
      </c>
      <c r="M91" s="240" t="s">
        <v>304</v>
      </c>
      <c r="N91" s="241">
        <v>51906.49491</v>
      </c>
      <c r="O91" s="242">
        <v>9998.649498</v>
      </c>
      <c r="P91" s="243">
        <v>518994849.3</v>
      </c>
    </row>
    <row r="92" spans="1:16" ht="15">
      <c r="A92" s="232" t="s">
        <v>351</v>
      </c>
      <c r="B92" s="233"/>
      <c r="C92" s="232" t="s">
        <v>351</v>
      </c>
      <c r="D92" s="234" t="s">
        <v>351</v>
      </c>
      <c r="E92" s="235" t="s">
        <v>298</v>
      </c>
      <c r="F92" s="236" t="s">
        <v>308</v>
      </c>
      <c r="G92" s="237" t="s">
        <v>23</v>
      </c>
      <c r="H92" s="238">
        <v>1217</v>
      </c>
      <c r="I92" s="235" t="s">
        <v>352</v>
      </c>
      <c r="J92" s="235" t="s">
        <v>353</v>
      </c>
      <c r="K92" s="237" t="s">
        <v>311</v>
      </c>
      <c r="L92" s="239" t="s">
        <v>304</v>
      </c>
      <c r="M92" s="240" t="s">
        <v>304</v>
      </c>
      <c r="N92" s="241">
        <v>28850</v>
      </c>
      <c r="O92" s="242">
        <v>9998.652236</v>
      </c>
      <c r="P92" s="243">
        <v>288461117</v>
      </c>
    </row>
    <row r="93" spans="1:16" ht="15">
      <c r="A93" s="232" t="s">
        <v>351</v>
      </c>
      <c r="B93" s="233"/>
      <c r="C93" s="232" t="s">
        <v>351</v>
      </c>
      <c r="D93" s="234" t="s">
        <v>351</v>
      </c>
      <c r="E93" s="235" t="s">
        <v>312</v>
      </c>
      <c r="F93" s="236" t="s">
        <v>308</v>
      </c>
      <c r="G93" s="237" t="s">
        <v>23</v>
      </c>
      <c r="H93" s="238">
        <v>1211</v>
      </c>
      <c r="I93" s="235" t="s">
        <v>349</v>
      </c>
      <c r="J93" s="235" t="s">
        <v>350</v>
      </c>
      <c r="K93" s="237" t="s">
        <v>303</v>
      </c>
      <c r="L93" s="239" t="s">
        <v>304</v>
      </c>
      <c r="M93" s="240" t="s">
        <v>304</v>
      </c>
      <c r="N93" s="241">
        <v>71598.941732</v>
      </c>
      <c r="O93" s="242">
        <v>10000</v>
      </c>
      <c r="P93" s="243">
        <v>715989417.32</v>
      </c>
    </row>
    <row r="94" spans="1:16" ht="15">
      <c r="A94" s="232" t="s">
        <v>351</v>
      </c>
      <c r="B94" s="233"/>
      <c r="C94" s="232" t="s">
        <v>351</v>
      </c>
      <c r="D94" s="234" t="s">
        <v>351</v>
      </c>
      <c r="E94" s="235" t="s">
        <v>312</v>
      </c>
      <c r="F94" s="236" t="s">
        <v>308</v>
      </c>
      <c r="G94" s="237" t="s">
        <v>23</v>
      </c>
      <c r="H94" s="238">
        <v>1217</v>
      </c>
      <c r="I94" s="235" t="s">
        <v>352</v>
      </c>
      <c r="J94" s="235" t="s">
        <v>353</v>
      </c>
      <c r="K94" s="237" t="s">
        <v>311</v>
      </c>
      <c r="L94" s="239" t="s">
        <v>304</v>
      </c>
      <c r="M94" s="240" t="s">
        <v>304</v>
      </c>
      <c r="N94" s="241">
        <v>71579.666852</v>
      </c>
      <c r="O94" s="242">
        <v>9998.649497</v>
      </c>
      <c r="P94" s="243">
        <v>715700000</v>
      </c>
    </row>
    <row r="95" spans="1:16" ht="15">
      <c r="A95" s="232" t="s">
        <v>351</v>
      </c>
      <c r="B95" s="233"/>
      <c r="C95" s="232" t="s">
        <v>351</v>
      </c>
      <c r="D95" s="234" t="s">
        <v>351</v>
      </c>
      <c r="E95" s="235" t="s">
        <v>315</v>
      </c>
      <c r="F95" s="236" t="s">
        <v>308</v>
      </c>
      <c r="G95" s="237" t="s">
        <v>23</v>
      </c>
      <c r="H95" s="238">
        <v>1211</v>
      </c>
      <c r="I95" s="235" t="s">
        <v>349</v>
      </c>
      <c r="J95" s="235" t="s">
        <v>350</v>
      </c>
      <c r="K95" s="237" t="s">
        <v>303</v>
      </c>
      <c r="L95" s="239" t="s">
        <v>304</v>
      </c>
      <c r="M95" s="240" t="s">
        <v>304</v>
      </c>
      <c r="N95" s="241">
        <v>43787.699868</v>
      </c>
      <c r="O95" s="242">
        <v>10000</v>
      </c>
      <c r="P95" s="243">
        <v>437876998.68</v>
      </c>
    </row>
    <row r="96" spans="1:16" ht="15">
      <c r="A96" s="232" t="s">
        <v>351</v>
      </c>
      <c r="B96" s="233"/>
      <c r="C96" s="232" t="s">
        <v>351</v>
      </c>
      <c r="D96" s="234" t="s">
        <v>351</v>
      </c>
      <c r="E96" s="235" t="s">
        <v>315</v>
      </c>
      <c r="F96" s="236" t="s">
        <v>308</v>
      </c>
      <c r="G96" s="237" t="s">
        <v>23</v>
      </c>
      <c r="H96" s="238">
        <v>1217</v>
      </c>
      <c r="I96" s="235" t="s">
        <v>352</v>
      </c>
      <c r="J96" s="235" t="s">
        <v>353</v>
      </c>
      <c r="K96" s="237" t="s">
        <v>311</v>
      </c>
      <c r="L96" s="239" t="s">
        <v>304</v>
      </c>
      <c r="M96" s="240" t="s">
        <v>304</v>
      </c>
      <c r="N96" s="241">
        <v>43775.911948</v>
      </c>
      <c r="O96" s="242">
        <v>9998.649497</v>
      </c>
      <c r="P96" s="243">
        <v>437700000</v>
      </c>
    </row>
    <row r="97" spans="1:16" ht="15">
      <c r="A97" s="232" t="s">
        <v>351</v>
      </c>
      <c r="B97" s="233"/>
      <c r="C97" s="232" t="s">
        <v>351</v>
      </c>
      <c r="D97" s="234" t="s">
        <v>351</v>
      </c>
      <c r="E97" s="235" t="s">
        <v>318</v>
      </c>
      <c r="F97" s="236" t="s">
        <v>308</v>
      </c>
      <c r="G97" s="237" t="s">
        <v>23</v>
      </c>
      <c r="H97" s="238">
        <v>1211</v>
      </c>
      <c r="I97" s="235" t="s">
        <v>349</v>
      </c>
      <c r="J97" s="235" t="s">
        <v>350</v>
      </c>
      <c r="K97" s="237" t="s">
        <v>303</v>
      </c>
      <c r="L97" s="239" t="s">
        <v>304</v>
      </c>
      <c r="M97" s="240" t="s">
        <v>304</v>
      </c>
      <c r="N97" s="241">
        <v>56002.637392</v>
      </c>
      <c r="O97" s="242">
        <v>10000</v>
      </c>
      <c r="P97" s="243">
        <v>560026373.92</v>
      </c>
    </row>
    <row r="98" spans="1:16" ht="15">
      <c r="A98" s="232" t="s">
        <v>351</v>
      </c>
      <c r="B98" s="233"/>
      <c r="C98" s="232" t="s">
        <v>351</v>
      </c>
      <c r="D98" s="234" t="s">
        <v>351</v>
      </c>
      <c r="E98" s="235" t="s">
        <v>318</v>
      </c>
      <c r="F98" s="236" t="s">
        <v>308</v>
      </c>
      <c r="G98" s="237" t="s">
        <v>23</v>
      </c>
      <c r="H98" s="238">
        <v>1217</v>
      </c>
      <c r="I98" s="235" t="s">
        <v>352</v>
      </c>
      <c r="J98" s="235" t="s">
        <v>353</v>
      </c>
      <c r="K98" s="237" t="s">
        <v>311</v>
      </c>
      <c r="L98" s="239" t="s">
        <v>304</v>
      </c>
      <c r="M98" s="240" t="s">
        <v>304</v>
      </c>
      <c r="N98" s="241">
        <v>55987.561134</v>
      </c>
      <c r="O98" s="242">
        <v>9998.649498</v>
      </c>
      <c r="P98" s="243">
        <v>559800000</v>
      </c>
    </row>
    <row r="99" spans="1:16" ht="15">
      <c r="A99" s="232" t="s">
        <v>351</v>
      </c>
      <c r="B99" s="233"/>
      <c r="C99" s="232" t="s">
        <v>351</v>
      </c>
      <c r="D99" s="234" t="s">
        <v>351</v>
      </c>
      <c r="E99" s="235" t="s">
        <v>321</v>
      </c>
      <c r="F99" s="236" t="s">
        <v>308</v>
      </c>
      <c r="G99" s="237" t="s">
        <v>23</v>
      </c>
      <c r="H99" s="238">
        <v>1211</v>
      </c>
      <c r="I99" s="235" t="s">
        <v>349</v>
      </c>
      <c r="J99" s="235" t="s">
        <v>350</v>
      </c>
      <c r="K99" s="237" t="s">
        <v>303</v>
      </c>
      <c r="L99" s="239" t="s">
        <v>304</v>
      </c>
      <c r="M99" s="240" t="s">
        <v>304</v>
      </c>
      <c r="N99" s="241">
        <v>8243.332121</v>
      </c>
      <c r="O99" s="242">
        <v>10000</v>
      </c>
      <c r="P99" s="243">
        <v>82433321.21</v>
      </c>
    </row>
    <row r="100" spans="1:16" ht="15">
      <c r="A100" s="232" t="s">
        <v>351</v>
      </c>
      <c r="B100" s="233"/>
      <c r="C100" s="232" t="s">
        <v>351</v>
      </c>
      <c r="D100" s="234" t="s">
        <v>351</v>
      </c>
      <c r="E100" s="235" t="s">
        <v>321</v>
      </c>
      <c r="F100" s="236" t="s">
        <v>308</v>
      </c>
      <c r="G100" s="237" t="s">
        <v>23</v>
      </c>
      <c r="H100" s="238">
        <v>1217</v>
      </c>
      <c r="I100" s="235" t="s">
        <v>352</v>
      </c>
      <c r="J100" s="235" t="s">
        <v>353</v>
      </c>
      <c r="K100" s="237" t="s">
        <v>311</v>
      </c>
      <c r="L100" s="239" t="s">
        <v>304</v>
      </c>
      <c r="M100" s="240" t="s">
        <v>304</v>
      </c>
      <c r="N100" s="241">
        <v>8241.112964</v>
      </c>
      <c r="O100" s="242">
        <v>9998.649498</v>
      </c>
      <c r="P100" s="243">
        <v>82400000</v>
      </c>
    </row>
    <row r="101" spans="1:16" ht="15">
      <c r="A101" s="232" t="s">
        <v>351</v>
      </c>
      <c r="B101" s="233"/>
      <c r="C101" s="232" t="s">
        <v>351</v>
      </c>
      <c r="D101" s="234" t="s">
        <v>351</v>
      </c>
      <c r="E101" s="235" t="s">
        <v>324</v>
      </c>
      <c r="F101" s="236" t="s">
        <v>308</v>
      </c>
      <c r="G101" s="237" t="s">
        <v>23</v>
      </c>
      <c r="H101" s="238">
        <v>1211</v>
      </c>
      <c r="I101" s="235" t="s">
        <v>349</v>
      </c>
      <c r="J101" s="235" t="s">
        <v>350</v>
      </c>
      <c r="K101" s="237" t="s">
        <v>303</v>
      </c>
      <c r="L101" s="239" t="s">
        <v>304</v>
      </c>
      <c r="M101" s="240" t="s">
        <v>304</v>
      </c>
      <c r="N101" s="241">
        <v>50410.376888</v>
      </c>
      <c r="O101" s="242">
        <v>10000</v>
      </c>
      <c r="P101" s="243">
        <v>504103768.88</v>
      </c>
    </row>
    <row r="102" spans="1:16" ht="15">
      <c r="A102" s="232" t="s">
        <v>351</v>
      </c>
      <c r="B102" s="233"/>
      <c r="C102" s="232" t="s">
        <v>351</v>
      </c>
      <c r="D102" s="234" t="s">
        <v>351</v>
      </c>
      <c r="E102" s="235" t="s">
        <v>324</v>
      </c>
      <c r="F102" s="236" t="s">
        <v>308</v>
      </c>
      <c r="G102" s="237" t="s">
        <v>23</v>
      </c>
      <c r="H102" s="238">
        <v>1217</v>
      </c>
      <c r="I102" s="235" t="s">
        <v>352</v>
      </c>
      <c r="J102" s="235" t="s">
        <v>353</v>
      </c>
      <c r="K102" s="237" t="s">
        <v>311</v>
      </c>
      <c r="L102" s="239" t="s">
        <v>304</v>
      </c>
      <c r="M102" s="240" t="s">
        <v>304</v>
      </c>
      <c r="N102" s="241">
        <v>50396.806101</v>
      </c>
      <c r="O102" s="242">
        <v>9998.649498</v>
      </c>
      <c r="P102" s="243">
        <v>503900000</v>
      </c>
    </row>
    <row r="103" spans="1:16" ht="15">
      <c r="A103" s="232" t="s">
        <v>351</v>
      </c>
      <c r="B103" s="233"/>
      <c r="C103" s="232" t="s">
        <v>351</v>
      </c>
      <c r="D103" s="234" t="s">
        <v>351</v>
      </c>
      <c r="E103" s="235" t="s">
        <v>329</v>
      </c>
      <c r="F103" s="236" t="s">
        <v>308</v>
      </c>
      <c r="G103" s="237" t="s">
        <v>23</v>
      </c>
      <c r="H103" s="238">
        <v>1211</v>
      </c>
      <c r="I103" s="235" t="s">
        <v>349</v>
      </c>
      <c r="J103" s="235" t="s">
        <v>350</v>
      </c>
      <c r="K103" s="237" t="s">
        <v>303</v>
      </c>
      <c r="L103" s="239" t="s">
        <v>304</v>
      </c>
      <c r="M103" s="240" t="s">
        <v>304</v>
      </c>
      <c r="N103" s="241">
        <v>18117.323386</v>
      </c>
      <c r="O103" s="242">
        <v>10000</v>
      </c>
      <c r="P103" s="243">
        <v>181173233.86</v>
      </c>
    </row>
    <row r="104" spans="1:16" ht="15">
      <c r="A104" s="232" t="s">
        <v>351</v>
      </c>
      <c r="B104" s="233"/>
      <c r="C104" s="232" t="s">
        <v>351</v>
      </c>
      <c r="D104" s="234" t="s">
        <v>351</v>
      </c>
      <c r="E104" s="235" t="s">
        <v>329</v>
      </c>
      <c r="F104" s="236" t="s">
        <v>308</v>
      </c>
      <c r="G104" s="237" t="s">
        <v>23</v>
      </c>
      <c r="H104" s="238">
        <v>1217</v>
      </c>
      <c r="I104" s="235" t="s">
        <v>352</v>
      </c>
      <c r="J104" s="235" t="s">
        <v>353</v>
      </c>
      <c r="K104" s="237" t="s">
        <v>311</v>
      </c>
      <c r="L104" s="239" t="s">
        <v>304</v>
      </c>
      <c r="M104" s="240" t="s">
        <v>304</v>
      </c>
      <c r="N104" s="241">
        <v>18112.44609</v>
      </c>
      <c r="O104" s="242">
        <v>9998.649498</v>
      </c>
      <c r="P104" s="243">
        <v>181100000</v>
      </c>
    </row>
    <row r="105" spans="1:16" ht="15">
      <c r="A105" s="232" t="s">
        <v>354</v>
      </c>
      <c r="B105" s="233"/>
      <c r="C105" s="232" t="s">
        <v>354</v>
      </c>
      <c r="D105" s="234" t="s">
        <v>354</v>
      </c>
      <c r="E105" s="235" t="s">
        <v>298</v>
      </c>
      <c r="F105" s="236" t="s">
        <v>308</v>
      </c>
      <c r="G105" s="237" t="s">
        <v>23</v>
      </c>
      <c r="H105" s="238">
        <v>1217</v>
      </c>
      <c r="I105" s="235" t="s">
        <v>352</v>
      </c>
      <c r="J105" s="235" t="s">
        <v>353</v>
      </c>
      <c r="K105" s="237" t="s">
        <v>303</v>
      </c>
      <c r="L105" s="239" t="s">
        <v>304</v>
      </c>
      <c r="M105" s="240" t="s">
        <v>304</v>
      </c>
      <c r="N105" s="241">
        <v>80756.49491</v>
      </c>
      <c r="O105" s="242">
        <v>10000</v>
      </c>
      <c r="P105" s="243">
        <v>807564949.1</v>
      </c>
    </row>
    <row r="106" spans="1:16" ht="15">
      <c r="A106" s="232" t="s">
        <v>354</v>
      </c>
      <c r="B106" s="233"/>
      <c r="C106" s="232" t="s">
        <v>354</v>
      </c>
      <c r="D106" s="234" t="s">
        <v>354</v>
      </c>
      <c r="E106" s="235" t="s">
        <v>298</v>
      </c>
      <c r="F106" s="236" t="s">
        <v>308</v>
      </c>
      <c r="G106" s="237" t="s">
        <v>23</v>
      </c>
      <c r="H106" s="238">
        <v>1225</v>
      </c>
      <c r="I106" s="235" t="s">
        <v>355</v>
      </c>
      <c r="J106" s="235" t="s">
        <v>356</v>
      </c>
      <c r="K106" s="237" t="s">
        <v>311</v>
      </c>
      <c r="L106" s="239" t="s">
        <v>304</v>
      </c>
      <c r="M106" s="240" t="s">
        <v>304</v>
      </c>
      <c r="N106" s="241">
        <v>80740.192766</v>
      </c>
      <c r="O106" s="242">
        <v>9991.951688</v>
      </c>
      <c r="P106" s="243">
        <v>806752105.4</v>
      </c>
    </row>
    <row r="107" spans="1:16" ht="15">
      <c r="A107" s="232" t="s">
        <v>354</v>
      </c>
      <c r="B107" s="233"/>
      <c r="C107" s="232" t="s">
        <v>354</v>
      </c>
      <c r="D107" s="234" t="s">
        <v>354</v>
      </c>
      <c r="E107" s="235" t="s">
        <v>312</v>
      </c>
      <c r="F107" s="236" t="s">
        <v>308</v>
      </c>
      <c r="G107" s="237" t="s">
        <v>23</v>
      </c>
      <c r="H107" s="238">
        <v>1217</v>
      </c>
      <c r="I107" s="235" t="s">
        <v>352</v>
      </c>
      <c r="J107" s="235" t="s">
        <v>353</v>
      </c>
      <c r="K107" s="237" t="s">
        <v>303</v>
      </c>
      <c r="L107" s="239" t="s">
        <v>304</v>
      </c>
      <c r="M107" s="240" t="s">
        <v>304</v>
      </c>
      <c r="N107" s="241">
        <v>71579.666852</v>
      </c>
      <c r="O107" s="242">
        <v>10000</v>
      </c>
      <c r="P107" s="243">
        <v>715796668.52</v>
      </c>
    </row>
    <row r="108" spans="1:16" ht="15">
      <c r="A108" s="232" t="s">
        <v>354</v>
      </c>
      <c r="B108" s="233"/>
      <c r="C108" s="232" t="s">
        <v>354</v>
      </c>
      <c r="D108" s="234" t="s">
        <v>354</v>
      </c>
      <c r="E108" s="235" t="s">
        <v>312</v>
      </c>
      <c r="F108" s="236" t="s">
        <v>308</v>
      </c>
      <c r="G108" s="237" t="s">
        <v>23</v>
      </c>
      <c r="H108" s="238">
        <v>1225</v>
      </c>
      <c r="I108" s="235" t="s">
        <v>355</v>
      </c>
      <c r="J108" s="235" t="s">
        <v>356</v>
      </c>
      <c r="K108" s="237" t="s">
        <v>311</v>
      </c>
      <c r="L108" s="239" t="s">
        <v>304</v>
      </c>
      <c r="M108" s="240" t="s">
        <v>304</v>
      </c>
      <c r="N108" s="241">
        <v>71627.648164</v>
      </c>
      <c r="O108" s="242">
        <v>9991.951688</v>
      </c>
      <c r="P108" s="243">
        <v>715700000</v>
      </c>
    </row>
    <row r="109" spans="1:16" ht="15">
      <c r="A109" s="232" t="s">
        <v>354</v>
      </c>
      <c r="B109" s="233"/>
      <c r="C109" s="232" t="s">
        <v>354</v>
      </c>
      <c r="D109" s="234" t="s">
        <v>354</v>
      </c>
      <c r="E109" s="235" t="s">
        <v>315</v>
      </c>
      <c r="F109" s="236" t="s">
        <v>308</v>
      </c>
      <c r="G109" s="237" t="s">
        <v>23</v>
      </c>
      <c r="H109" s="238">
        <v>1217</v>
      </c>
      <c r="I109" s="235" t="s">
        <v>352</v>
      </c>
      <c r="J109" s="235" t="s">
        <v>353</v>
      </c>
      <c r="K109" s="237" t="s">
        <v>303</v>
      </c>
      <c r="L109" s="239" t="s">
        <v>304</v>
      </c>
      <c r="M109" s="240" t="s">
        <v>304</v>
      </c>
      <c r="N109" s="241">
        <v>43775.911948</v>
      </c>
      <c r="O109" s="242">
        <v>10000</v>
      </c>
      <c r="P109" s="243">
        <v>437759119.48</v>
      </c>
    </row>
    <row r="110" spans="1:16" ht="15">
      <c r="A110" s="232" t="s">
        <v>354</v>
      </c>
      <c r="B110" s="233"/>
      <c r="C110" s="232" t="s">
        <v>354</v>
      </c>
      <c r="D110" s="234" t="s">
        <v>354</v>
      </c>
      <c r="E110" s="235" t="s">
        <v>315</v>
      </c>
      <c r="F110" s="236" t="s">
        <v>308</v>
      </c>
      <c r="G110" s="237" t="s">
        <v>23</v>
      </c>
      <c r="H110" s="238">
        <v>1225</v>
      </c>
      <c r="I110" s="235" t="s">
        <v>355</v>
      </c>
      <c r="J110" s="235" t="s">
        <v>356</v>
      </c>
      <c r="K110" s="237" t="s">
        <v>311</v>
      </c>
      <c r="L110" s="239" t="s">
        <v>304</v>
      </c>
      <c r="M110" s="240" t="s">
        <v>304</v>
      </c>
      <c r="N110" s="241">
        <v>43805.255836</v>
      </c>
      <c r="O110" s="242">
        <v>9991.951688</v>
      </c>
      <c r="P110" s="243">
        <v>437700000</v>
      </c>
    </row>
    <row r="111" spans="1:16" ht="15">
      <c r="A111" s="232" t="s">
        <v>354</v>
      </c>
      <c r="B111" s="233"/>
      <c r="C111" s="232" t="s">
        <v>354</v>
      </c>
      <c r="D111" s="234" t="s">
        <v>354</v>
      </c>
      <c r="E111" s="235" t="s">
        <v>318</v>
      </c>
      <c r="F111" s="236" t="s">
        <v>308</v>
      </c>
      <c r="G111" s="237" t="s">
        <v>23</v>
      </c>
      <c r="H111" s="238">
        <v>1217</v>
      </c>
      <c r="I111" s="235" t="s">
        <v>352</v>
      </c>
      <c r="J111" s="235" t="s">
        <v>353</v>
      </c>
      <c r="K111" s="237" t="s">
        <v>303</v>
      </c>
      <c r="L111" s="239" t="s">
        <v>304</v>
      </c>
      <c r="M111" s="240" t="s">
        <v>304</v>
      </c>
      <c r="N111" s="241">
        <v>55987.561134</v>
      </c>
      <c r="O111" s="242">
        <v>10000</v>
      </c>
      <c r="P111" s="243">
        <v>559875611.34</v>
      </c>
    </row>
    <row r="112" spans="1:16" ht="15">
      <c r="A112" s="232" t="s">
        <v>354</v>
      </c>
      <c r="B112" s="233"/>
      <c r="C112" s="232" t="s">
        <v>354</v>
      </c>
      <c r="D112" s="234" t="s">
        <v>354</v>
      </c>
      <c r="E112" s="235" t="s">
        <v>318</v>
      </c>
      <c r="F112" s="236" t="s">
        <v>308</v>
      </c>
      <c r="G112" s="237" t="s">
        <v>23</v>
      </c>
      <c r="H112" s="238">
        <v>1225</v>
      </c>
      <c r="I112" s="235" t="s">
        <v>355</v>
      </c>
      <c r="J112" s="235" t="s">
        <v>356</v>
      </c>
      <c r="K112" s="237" t="s">
        <v>311</v>
      </c>
      <c r="L112" s="239" t="s">
        <v>304</v>
      </c>
      <c r="M112" s="240" t="s">
        <v>304</v>
      </c>
      <c r="N112" s="241">
        <v>56025.09074</v>
      </c>
      <c r="O112" s="242">
        <v>9991.951688</v>
      </c>
      <c r="P112" s="243">
        <v>559800000</v>
      </c>
    </row>
    <row r="113" spans="1:16" ht="15">
      <c r="A113" s="232" t="s">
        <v>354</v>
      </c>
      <c r="B113" s="233"/>
      <c r="C113" s="232" t="s">
        <v>354</v>
      </c>
      <c r="D113" s="234" t="s">
        <v>354</v>
      </c>
      <c r="E113" s="235" t="s">
        <v>321</v>
      </c>
      <c r="F113" s="236" t="s">
        <v>308</v>
      </c>
      <c r="G113" s="237" t="s">
        <v>23</v>
      </c>
      <c r="H113" s="238">
        <v>1217</v>
      </c>
      <c r="I113" s="235" t="s">
        <v>352</v>
      </c>
      <c r="J113" s="235" t="s">
        <v>353</v>
      </c>
      <c r="K113" s="237" t="s">
        <v>303</v>
      </c>
      <c r="L113" s="239" t="s">
        <v>304</v>
      </c>
      <c r="M113" s="240" t="s">
        <v>304</v>
      </c>
      <c r="N113" s="241">
        <v>8241.112964</v>
      </c>
      <c r="O113" s="242">
        <v>10000</v>
      </c>
      <c r="P113" s="243">
        <v>82411129.64</v>
      </c>
    </row>
    <row r="114" spans="1:16" ht="15">
      <c r="A114" s="232" t="s">
        <v>354</v>
      </c>
      <c r="B114" s="233"/>
      <c r="C114" s="232" t="s">
        <v>354</v>
      </c>
      <c r="D114" s="234" t="s">
        <v>354</v>
      </c>
      <c r="E114" s="235" t="s">
        <v>321</v>
      </c>
      <c r="F114" s="236" t="s">
        <v>308</v>
      </c>
      <c r="G114" s="237" t="s">
        <v>23</v>
      </c>
      <c r="H114" s="238">
        <v>1225</v>
      </c>
      <c r="I114" s="235" t="s">
        <v>355</v>
      </c>
      <c r="J114" s="235" t="s">
        <v>356</v>
      </c>
      <c r="K114" s="237" t="s">
        <v>311</v>
      </c>
      <c r="L114" s="239" t="s">
        <v>304</v>
      </c>
      <c r="M114" s="240" t="s">
        <v>304</v>
      </c>
      <c r="N114" s="241">
        <v>8246.637151</v>
      </c>
      <c r="O114" s="242">
        <v>9991.951688</v>
      </c>
      <c r="P114" s="243">
        <v>82400000</v>
      </c>
    </row>
    <row r="115" spans="1:16" ht="15">
      <c r="A115" s="232" t="s">
        <v>354</v>
      </c>
      <c r="B115" s="233"/>
      <c r="C115" s="232" t="s">
        <v>354</v>
      </c>
      <c r="D115" s="234" t="s">
        <v>354</v>
      </c>
      <c r="E115" s="235" t="s">
        <v>324</v>
      </c>
      <c r="F115" s="236" t="s">
        <v>308</v>
      </c>
      <c r="G115" s="237" t="s">
        <v>23</v>
      </c>
      <c r="H115" s="238">
        <v>1217</v>
      </c>
      <c r="I115" s="235" t="s">
        <v>352</v>
      </c>
      <c r="J115" s="235" t="s">
        <v>353</v>
      </c>
      <c r="K115" s="237" t="s">
        <v>303</v>
      </c>
      <c r="L115" s="239" t="s">
        <v>304</v>
      </c>
      <c r="M115" s="240" t="s">
        <v>304</v>
      </c>
      <c r="N115" s="241">
        <v>50396.806101</v>
      </c>
      <c r="O115" s="242">
        <v>10000</v>
      </c>
      <c r="P115" s="243">
        <v>503968061.01</v>
      </c>
    </row>
    <row r="116" spans="1:16" ht="15">
      <c r="A116" s="232" t="s">
        <v>354</v>
      </c>
      <c r="B116" s="233"/>
      <c r="C116" s="232" t="s">
        <v>354</v>
      </c>
      <c r="D116" s="234" t="s">
        <v>354</v>
      </c>
      <c r="E116" s="235" t="s">
        <v>324</v>
      </c>
      <c r="F116" s="236" t="s">
        <v>308</v>
      </c>
      <c r="G116" s="237" t="s">
        <v>23</v>
      </c>
      <c r="H116" s="238">
        <v>1225</v>
      </c>
      <c r="I116" s="235" t="s">
        <v>355</v>
      </c>
      <c r="J116" s="235" t="s">
        <v>356</v>
      </c>
      <c r="K116" s="237" t="s">
        <v>311</v>
      </c>
      <c r="L116" s="239" t="s">
        <v>304</v>
      </c>
      <c r="M116" s="240" t="s">
        <v>304</v>
      </c>
      <c r="N116" s="241">
        <v>50430.58811</v>
      </c>
      <c r="O116" s="242">
        <v>9991.951688</v>
      </c>
      <c r="P116" s="243">
        <v>503900000</v>
      </c>
    </row>
    <row r="117" spans="1:16" ht="15">
      <c r="A117" s="232" t="s">
        <v>354</v>
      </c>
      <c r="B117" s="233"/>
      <c r="C117" s="232" t="s">
        <v>354</v>
      </c>
      <c r="D117" s="234" t="s">
        <v>354</v>
      </c>
      <c r="E117" s="235" t="s">
        <v>329</v>
      </c>
      <c r="F117" s="236" t="s">
        <v>308</v>
      </c>
      <c r="G117" s="237" t="s">
        <v>23</v>
      </c>
      <c r="H117" s="238">
        <v>1217</v>
      </c>
      <c r="I117" s="235" t="s">
        <v>352</v>
      </c>
      <c r="J117" s="235" t="s">
        <v>353</v>
      </c>
      <c r="K117" s="237" t="s">
        <v>303</v>
      </c>
      <c r="L117" s="239" t="s">
        <v>304</v>
      </c>
      <c r="M117" s="240" t="s">
        <v>304</v>
      </c>
      <c r="N117" s="241">
        <v>18112.44609</v>
      </c>
      <c r="O117" s="242">
        <v>10000</v>
      </c>
      <c r="P117" s="243">
        <v>181124460.9</v>
      </c>
    </row>
    <row r="118" spans="1:16" ht="15">
      <c r="A118" s="232" t="s">
        <v>354</v>
      </c>
      <c r="B118" s="233"/>
      <c r="C118" s="232" t="s">
        <v>354</v>
      </c>
      <c r="D118" s="234" t="s">
        <v>354</v>
      </c>
      <c r="E118" s="235" t="s">
        <v>329</v>
      </c>
      <c r="F118" s="236" t="s">
        <v>308</v>
      </c>
      <c r="G118" s="237" t="s">
        <v>23</v>
      </c>
      <c r="H118" s="238">
        <v>1225</v>
      </c>
      <c r="I118" s="235" t="s">
        <v>355</v>
      </c>
      <c r="J118" s="235" t="s">
        <v>356</v>
      </c>
      <c r="K118" s="237" t="s">
        <v>311</v>
      </c>
      <c r="L118" s="239" t="s">
        <v>304</v>
      </c>
      <c r="M118" s="240" t="s">
        <v>304</v>
      </c>
      <c r="N118" s="241">
        <v>18124.587233</v>
      </c>
      <c r="O118" s="242">
        <v>9991.951688</v>
      </c>
      <c r="P118" s="243">
        <v>181100000</v>
      </c>
    </row>
    <row r="119" spans="1:16" ht="15">
      <c r="A119" s="232" t="s">
        <v>357</v>
      </c>
      <c r="B119" s="233"/>
      <c r="C119" s="232" t="s">
        <v>357</v>
      </c>
      <c r="D119" s="234" t="s">
        <v>357</v>
      </c>
      <c r="E119" s="235" t="s">
        <v>298</v>
      </c>
      <c r="F119" s="236" t="s">
        <v>308</v>
      </c>
      <c r="G119" s="237" t="s">
        <v>23</v>
      </c>
      <c r="H119" s="238">
        <v>1225</v>
      </c>
      <c r="I119" s="235" t="s">
        <v>355</v>
      </c>
      <c r="J119" s="235" t="s">
        <v>356</v>
      </c>
      <c r="K119" s="237" t="s">
        <v>303</v>
      </c>
      <c r="L119" s="239" t="s">
        <v>304</v>
      </c>
      <c r="M119" s="240" t="s">
        <v>304</v>
      </c>
      <c r="N119" s="241">
        <v>80740.192766</v>
      </c>
      <c r="O119" s="242">
        <v>10000</v>
      </c>
      <c r="P119" s="243">
        <v>807401927.66</v>
      </c>
    </row>
    <row r="120" spans="1:16" ht="15">
      <c r="A120" s="232" t="s">
        <v>357</v>
      </c>
      <c r="B120" s="233"/>
      <c r="C120" s="232" t="s">
        <v>357</v>
      </c>
      <c r="D120" s="234" t="s">
        <v>357</v>
      </c>
      <c r="E120" s="235" t="s">
        <v>298</v>
      </c>
      <c r="F120" s="236" t="s">
        <v>308</v>
      </c>
      <c r="G120" s="237" t="s">
        <v>23</v>
      </c>
      <c r="H120" s="238">
        <v>1241</v>
      </c>
      <c r="I120" s="235" t="s">
        <v>358</v>
      </c>
      <c r="J120" s="235" t="s">
        <v>359</v>
      </c>
      <c r="K120" s="237" t="s">
        <v>311</v>
      </c>
      <c r="L120" s="239" t="s">
        <v>304</v>
      </c>
      <c r="M120" s="240" t="s">
        <v>304</v>
      </c>
      <c r="N120" s="241">
        <v>80795.732141</v>
      </c>
      <c r="O120" s="242">
        <v>9998.619369</v>
      </c>
      <c r="P120" s="243">
        <v>807845772.3</v>
      </c>
    </row>
    <row r="121" spans="1:16" ht="15">
      <c r="A121" s="232" t="s">
        <v>357</v>
      </c>
      <c r="B121" s="233"/>
      <c r="C121" s="232" t="s">
        <v>357</v>
      </c>
      <c r="D121" s="234" t="s">
        <v>357</v>
      </c>
      <c r="E121" s="235" t="s">
        <v>312</v>
      </c>
      <c r="F121" s="236" t="s">
        <v>308</v>
      </c>
      <c r="G121" s="237" t="s">
        <v>23</v>
      </c>
      <c r="H121" s="238">
        <v>1225</v>
      </c>
      <c r="I121" s="235" t="s">
        <v>355</v>
      </c>
      <c r="J121" s="235" t="s">
        <v>356</v>
      </c>
      <c r="K121" s="237" t="s">
        <v>303</v>
      </c>
      <c r="L121" s="239" t="s">
        <v>304</v>
      </c>
      <c r="M121" s="240" t="s">
        <v>304</v>
      </c>
      <c r="N121" s="241">
        <v>71627.648164</v>
      </c>
      <c r="O121" s="242">
        <v>10000</v>
      </c>
      <c r="P121" s="243">
        <v>716276481.64</v>
      </c>
    </row>
    <row r="122" spans="1:16" ht="15">
      <c r="A122" s="232" t="s">
        <v>357</v>
      </c>
      <c r="B122" s="233"/>
      <c r="C122" s="232" t="s">
        <v>357</v>
      </c>
      <c r="D122" s="234" t="s">
        <v>357</v>
      </c>
      <c r="E122" s="235" t="s">
        <v>312</v>
      </c>
      <c r="F122" s="236" t="s">
        <v>308</v>
      </c>
      <c r="G122" s="237" t="s">
        <v>23</v>
      </c>
      <c r="H122" s="238">
        <v>1241</v>
      </c>
      <c r="I122" s="235" t="s">
        <v>358</v>
      </c>
      <c r="J122" s="235" t="s">
        <v>359</v>
      </c>
      <c r="K122" s="237" t="s">
        <v>311</v>
      </c>
      <c r="L122" s="239" t="s">
        <v>304</v>
      </c>
      <c r="M122" s="240" t="s">
        <v>304</v>
      </c>
      <c r="N122" s="241">
        <v>71689.897732</v>
      </c>
      <c r="O122" s="242">
        <v>9998.619369</v>
      </c>
      <c r="P122" s="243">
        <v>716800000</v>
      </c>
    </row>
    <row r="123" spans="1:16" ht="15">
      <c r="A123" s="232" t="s">
        <v>357</v>
      </c>
      <c r="B123" s="233"/>
      <c r="C123" s="232" t="s">
        <v>357</v>
      </c>
      <c r="D123" s="234" t="s">
        <v>357</v>
      </c>
      <c r="E123" s="235" t="s">
        <v>315</v>
      </c>
      <c r="F123" s="236" t="s">
        <v>308</v>
      </c>
      <c r="G123" s="237" t="s">
        <v>23</v>
      </c>
      <c r="H123" s="238">
        <v>1225</v>
      </c>
      <c r="I123" s="235" t="s">
        <v>355</v>
      </c>
      <c r="J123" s="235" t="s">
        <v>356</v>
      </c>
      <c r="K123" s="237" t="s">
        <v>303</v>
      </c>
      <c r="L123" s="239" t="s">
        <v>304</v>
      </c>
      <c r="M123" s="240" t="s">
        <v>304</v>
      </c>
      <c r="N123" s="241">
        <v>43805.255836</v>
      </c>
      <c r="O123" s="242">
        <v>10000</v>
      </c>
      <c r="P123" s="243">
        <v>438052558.36</v>
      </c>
    </row>
    <row r="124" spans="1:16" ht="15">
      <c r="A124" s="232" t="s">
        <v>357</v>
      </c>
      <c r="B124" s="233"/>
      <c r="C124" s="232" t="s">
        <v>357</v>
      </c>
      <c r="D124" s="234" t="s">
        <v>357</v>
      </c>
      <c r="E124" s="235" t="s">
        <v>315</v>
      </c>
      <c r="F124" s="236" t="s">
        <v>308</v>
      </c>
      <c r="G124" s="237" t="s">
        <v>23</v>
      </c>
      <c r="H124" s="238">
        <v>1241</v>
      </c>
      <c r="I124" s="235" t="s">
        <v>358</v>
      </c>
      <c r="J124" s="235" t="s">
        <v>359</v>
      </c>
      <c r="K124" s="237" t="s">
        <v>311</v>
      </c>
      <c r="L124" s="239" t="s">
        <v>304</v>
      </c>
      <c r="M124" s="240" t="s">
        <v>304</v>
      </c>
      <c r="N124" s="241">
        <v>43776.043858</v>
      </c>
      <c r="O124" s="242">
        <v>9998.619369</v>
      </c>
      <c r="P124" s="243">
        <v>437700000</v>
      </c>
    </row>
    <row r="125" spans="1:16" ht="15">
      <c r="A125" s="232" t="s">
        <v>357</v>
      </c>
      <c r="B125" s="233"/>
      <c r="C125" s="232" t="s">
        <v>357</v>
      </c>
      <c r="D125" s="234" t="s">
        <v>357</v>
      </c>
      <c r="E125" s="235" t="s">
        <v>318</v>
      </c>
      <c r="F125" s="236" t="s">
        <v>308</v>
      </c>
      <c r="G125" s="237" t="s">
        <v>23</v>
      </c>
      <c r="H125" s="238">
        <v>1225</v>
      </c>
      <c r="I125" s="235" t="s">
        <v>355</v>
      </c>
      <c r="J125" s="235" t="s">
        <v>356</v>
      </c>
      <c r="K125" s="237" t="s">
        <v>303</v>
      </c>
      <c r="L125" s="239" t="s">
        <v>304</v>
      </c>
      <c r="M125" s="240" t="s">
        <v>304</v>
      </c>
      <c r="N125" s="241">
        <v>56025.09074</v>
      </c>
      <c r="O125" s="242">
        <v>10000</v>
      </c>
      <c r="P125" s="243">
        <v>560250907.4</v>
      </c>
    </row>
    <row r="126" spans="1:16" ht="15">
      <c r="A126" s="232" t="s">
        <v>357</v>
      </c>
      <c r="B126" s="233"/>
      <c r="C126" s="232" t="s">
        <v>357</v>
      </c>
      <c r="D126" s="234" t="s">
        <v>357</v>
      </c>
      <c r="E126" s="235" t="s">
        <v>318</v>
      </c>
      <c r="F126" s="236" t="s">
        <v>308</v>
      </c>
      <c r="G126" s="237" t="s">
        <v>23</v>
      </c>
      <c r="H126" s="238">
        <v>1241</v>
      </c>
      <c r="I126" s="235" t="s">
        <v>358</v>
      </c>
      <c r="J126" s="235" t="s">
        <v>359</v>
      </c>
      <c r="K126" s="237" t="s">
        <v>311</v>
      </c>
      <c r="L126" s="239" t="s">
        <v>304</v>
      </c>
      <c r="M126" s="240" t="s">
        <v>304</v>
      </c>
      <c r="N126" s="241">
        <v>55987.729841</v>
      </c>
      <c r="O126" s="242">
        <v>9998.619369</v>
      </c>
      <c r="P126" s="243">
        <v>559800000</v>
      </c>
    </row>
    <row r="127" spans="1:16" ht="15">
      <c r="A127" s="232" t="s">
        <v>357</v>
      </c>
      <c r="B127" s="233"/>
      <c r="C127" s="232" t="s">
        <v>357</v>
      </c>
      <c r="D127" s="234" t="s">
        <v>357</v>
      </c>
      <c r="E127" s="235" t="s">
        <v>321</v>
      </c>
      <c r="F127" s="236" t="s">
        <v>308</v>
      </c>
      <c r="G127" s="237" t="s">
        <v>23</v>
      </c>
      <c r="H127" s="238">
        <v>1225</v>
      </c>
      <c r="I127" s="235" t="s">
        <v>355</v>
      </c>
      <c r="J127" s="235" t="s">
        <v>356</v>
      </c>
      <c r="K127" s="237" t="s">
        <v>303</v>
      </c>
      <c r="L127" s="239" t="s">
        <v>304</v>
      </c>
      <c r="M127" s="240" t="s">
        <v>304</v>
      </c>
      <c r="N127" s="241">
        <v>8246.637151</v>
      </c>
      <c r="O127" s="242">
        <v>10000</v>
      </c>
      <c r="P127" s="243">
        <v>82466371.51</v>
      </c>
    </row>
    <row r="128" spans="1:16" ht="15">
      <c r="A128" s="232" t="s">
        <v>357</v>
      </c>
      <c r="B128" s="233"/>
      <c r="C128" s="232" t="s">
        <v>357</v>
      </c>
      <c r="D128" s="234" t="s">
        <v>357</v>
      </c>
      <c r="E128" s="235" t="s">
        <v>321</v>
      </c>
      <c r="F128" s="236" t="s">
        <v>308</v>
      </c>
      <c r="G128" s="237" t="s">
        <v>23</v>
      </c>
      <c r="H128" s="238">
        <v>1241</v>
      </c>
      <c r="I128" s="235" t="s">
        <v>358</v>
      </c>
      <c r="J128" s="235" t="s">
        <v>359</v>
      </c>
      <c r="K128" s="237" t="s">
        <v>311</v>
      </c>
      <c r="L128" s="239" t="s">
        <v>304</v>
      </c>
      <c r="M128" s="240" t="s">
        <v>304</v>
      </c>
      <c r="N128" s="241">
        <v>8241.137797</v>
      </c>
      <c r="O128" s="242">
        <v>9998.619369</v>
      </c>
      <c r="P128" s="243">
        <v>82400000</v>
      </c>
    </row>
    <row r="129" spans="1:16" ht="15">
      <c r="A129" s="232" t="s">
        <v>357</v>
      </c>
      <c r="B129" s="233"/>
      <c r="C129" s="232" t="s">
        <v>357</v>
      </c>
      <c r="D129" s="234" t="s">
        <v>357</v>
      </c>
      <c r="E129" s="235" t="s">
        <v>324</v>
      </c>
      <c r="F129" s="236" t="s">
        <v>308</v>
      </c>
      <c r="G129" s="237" t="s">
        <v>23</v>
      </c>
      <c r="H129" s="238">
        <v>1225</v>
      </c>
      <c r="I129" s="235" t="s">
        <v>355</v>
      </c>
      <c r="J129" s="235" t="s">
        <v>356</v>
      </c>
      <c r="K129" s="237" t="s">
        <v>303</v>
      </c>
      <c r="L129" s="239" t="s">
        <v>304</v>
      </c>
      <c r="M129" s="240" t="s">
        <v>304</v>
      </c>
      <c r="N129" s="241">
        <v>50430.58811</v>
      </c>
      <c r="O129" s="242">
        <v>10000</v>
      </c>
      <c r="P129" s="243">
        <v>504305881.1</v>
      </c>
    </row>
    <row r="130" spans="1:16" ht="15">
      <c r="A130" s="232" t="s">
        <v>357</v>
      </c>
      <c r="B130" s="233"/>
      <c r="C130" s="232" t="s">
        <v>357</v>
      </c>
      <c r="D130" s="234" t="s">
        <v>357</v>
      </c>
      <c r="E130" s="235" t="s">
        <v>324</v>
      </c>
      <c r="F130" s="236" t="s">
        <v>308</v>
      </c>
      <c r="G130" s="237" t="s">
        <v>23</v>
      </c>
      <c r="H130" s="238">
        <v>1241</v>
      </c>
      <c r="I130" s="235" t="s">
        <v>358</v>
      </c>
      <c r="J130" s="235" t="s">
        <v>359</v>
      </c>
      <c r="K130" s="237" t="s">
        <v>311</v>
      </c>
      <c r="L130" s="239" t="s">
        <v>304</v>
      </c>
      <c r="M130" s="240" t="s">
        <v>304</v>
      </c>
      <c r="N130" s="241">
        <v>50396.957962</v>
      </c>
      <c r="O130" s="242">
        <v>9998.619369</v>
      </c>
      <c r="P130" s="243">
        <v>503900000</v>
      </c>
    </row>
    <row r="131" spans="1:16" ht="15">
      <c r="A131" s="232" t="s">
        <v>357</v>
      </c>
      <c r="B131" s="233"/>
      <c r="C131" s="232" t="s">
        <v>357</v>
      </c>
      <c r="D131" s="234" t="s">
        <v>357</v>
      </c>
      <c r="E131" s="235" t="s">
        <v>329</v>
      </c>
      <c r="F131" s="236" t="s">
        <v>308</v>
      </c>
      <c r="G131" s="237" t="s">
        <v>23</v>
      </c>
      <c r="H131" s="238">
        <v>1225</v>
      </c>
      <c r="I131" s="235" t="s">
        <v>355</v>
      </c>
      <c r="J131" s="235" t="s">
        <v>356</v>
      </c>
      <c r="K131" s="237" t="s">
        <v>303</v>
      </c>
      <c r="L131" s="239" t="s">
        <v>304</v>
      </c>
      <c r="M131" s="240" t="s">
        <v>304</v>
      </c>
      <c r="N131" s="241">
        <v>18124.587233</v>
      </c>
      <c r="O131" s="242">
        <v>10000</v>
      </c>
      <c r="P131" s="243">
        <v>181245872.33</v>
      </c>
    </row>
    <row r="132" spans="1:16" ht="15">
      <c r="A132" s="232" t="s">
        <v>357</v>
      </c>
      <c r="B132" s="233"/>
      <c r="C132" s="232" t="s">
        <v>357</v>
      </c>
      <c r="D132" s="234" t="s">
        <v>357</v>
      </c>
      <c r="E132" s="235" t="s">
        <v>329</v>
      </c>
      <c r="F132" s="236" t="s">
        <v>308</v>
      </c>
      <c r="G132" s="237" t="s">
        <v>23</v>
      </c>
      <c r="H132" s="238">
        <v>1241</v>
      </c>
      <c r="I132" s="235" t="s">
        <v>358</v>
      </c>
      <c r="J132" s="235" t="s">
        <v>359</v>
      </c>
      <c r="K132" s="237" t="s">
        <v>311</v>
      </c>
      <c r="L132" s="239" t="s">
        <v>304</v>
      </c>
      <c r="M132" s="240" t="s">
        <v>304</v>
      </c>
      <c r="N132" s="241">
        <v>18112.500668</v>
      </c>
      <c r="O132" s="242">
        <v>9998.619369</v>
      </c>
      <c r="P132" s="243">
        <v>181100000</v>
      </c>
    </row>
    <row r="133" spans="1:16" ht="15">
      <c r="A133" s="232" t="s">
        <v>360</v>
      </c>
      <c r="B133" s="233"/>
      <c r="C133" s="232" t="s">
        <v>360</v>
      </c>
      <c r="D133" s="234" t="s">
        <v>360</v>
      </c>
      <c r="E133" s="235" t="s">
        <v>298</v>
      </c>
      <c r="F133" s="236" t="s">
        <v>308</v>
      </c>
      <c r="G133" s="237" t="s">
        <v>23</v>
      </c>
      <c r="H133" s="238">
        <v>1241</v>
      </c>
      <c r="I133" s="235" t="s">
        <v>358</v>
      </c>
      <c r="J133" s="235" t="s">
        <v>359</v>
      </c>
      <c r="K133" s="237" t="s">
        <v>303</v>
      </c>
      <c r="L133" s="239" t="s">
        <v>304</v>
      </c>
      <c r="M133" s="240" t="s">
        <v>304</v>
      </c>
      <c r="N133" s="241">
        <v>80795.732141</v>
      </c>
      <c r="O133" s="242">
        <v>10000</v>
      </c>
      <c r="P133" s="243">
        <v>807957321.41</v>
      </c>
    </row>
    <row r="134" spans="1:16" ht="15">
      <c r="A134" s="232" t="s">
        <v>360</v>
      </c>
      <c r="B134" s="233"/>
      <c r="C134" s="232" t="s">
        <v>360</v>
      </c>
      <c r="D134" s="234" t="s">
        <v>360</v>
      </c>
      <c r="E134" s="235" t="s">
        <v>298</v>
      </c>
      <c r="F134" s="236" t="s">
        <v>308</v>
      </c>
      <c r="G134" s="237" t="s">
        <v>23</v>
      </c>
      <c r="H134" s="238">
        <v>1246</v>
      </c>
      <c r="I134" s="235" t="s">
        <v>361</v>
      </c>
      <c r="J134" s="235" t="s">
        <v>362</v>
      </c>
      <c r="K134" s="237" t="s">
        <v>311</v>
      </c>
      <c r="L134" s="239" t="s">
        <v>304</v>
      </c>
      <c r="M134" s="240" t="s">
        <v>304</v>
      </c>
      <c r="N134" s="241">
        <v>8473.557814</v>
      </c>
      <c r="O134" s="242">
        <v>9998.635802</v>
      </c>
      <c r="P134" s="243">
        <v>84724018.53</v>
      </c>
    </row>
    <row r="135" spans="1:16" ht="15">
      <c r="A135" s="232" t="s">
        <v>360</v>
      </c>
      <c r="B135" s="233"/>
      <c r="C135" s="232" t="s">
        <v>360</v>
      </c>
      <c r="D135" s="234" t="s">
        <v>360</v>
      </c>
      <c r="E135" s="235" t="s">
        <v>298</v>
      </c>
      <c r="F135" s="236" t="s">
        <v>308</v>
      </c>
      <c r="G135" s="237" t="s">
        <v>23</v>
      </c>
      <c r="H135" s="238">
        <v>1246</v>
      </c>
      <c r="I135" s="235" t="s">
        <v>361</v>
      </c>
      <c r="J135" s="235" t="s">
        <v>362</v>
      </c>
      <c r="K135" s="237" t="s">
        <v>311</v>
      </c>
      <c r="L135" s="239" t="s">
        <v>304</v>
      </c>
      <c r="M135" s="240" t="s">
        <v>304</v>
      </c>
      <c r="N135" s="241">
        <v>44012.377517</v>
      </c>
      <c r="O135" s="242">
        <v>9998.638543</v>
      </c>
      <c r="P135" s="243">
        <v>440063854.2</v>
      </c>
    </row>
    <row r="136" spans="1:16" ht="15">
      <c r="A136" s="232" t="s">
        <v>360</v>
      </c>
      <c r="B136" s="233"/>
      <c r="C136" s="232" t="s">
        <v>360</v>
      </c>
      <c r="D136" s="234" t="s">
        <v>360</v>
      </c>
      <c r="E136" s="235" t="s">
        <v>298</v>
      </c>
      <c r="F136" s="236" t="s">
        <v>308</v>
      </c>
      <c r="G136" s="237" t="s">
        <v>23</v>
      </c>
      <c r="H136" s="238">
        <v>1246</v>
      </c>
      <c r="I136" s="235" t="s">
        <v>361</v>
      </c>
      <c r="J136" s="235" t="s">
        <v>362</v>
      </c>
      <c r="K136" s="237" t="s">
        <v>311</v>
      </c>
      <c r="L136" s="239" t="s">
        <v>304</v>
      </c>
      <c r="M136" s="240" t="s">
        <v>304</v>
      </c>
      <c r="N136" s="241">
        <v>28310.259375</v>
      </c>
      <c r="O136" s="242">
        <v>9998.641282</v>
      </c>
      <c r="P136" s="243">
        <v>283064128.1</v>
      </c>
    </row>
    <row r="137" spans="1:16" ht="15">
      <c r="A137" s="232" t="s">
        <v>360</v>
      </c>
      <c r="B137" s="233"/>
      <c r="C137" s="232" t="s">
        <v>360</v>
      </c>
      <c r="D137" s="234" t="s">
        <v>360</v>
      </c>
      <c r="E137" s="235" t="s">
        <v>312</v>
      </c>
      <c r="F137" s="236" t="s">
        <v>308</v>
      </c>
      <c r="G137" s="237" t="s">
        <v>23</v>
      </c>
      <c r="H137" s="238">
        <v>1241</v>
      </c>
      <c r="I137" s="235" t="s">
        <v>358</v>
      </c>
      <c r="J137" s="235" t="s">
        <v>359</v>
      </c>
      <c r="K137" s="237" t="s">
        <v>303</v>
      </c>
      <c r="L137" s="239" t="s">
        <v>304</v>
      </c>
      <c r="M137" s="240" t="s">
        <v>304</v>
      </c>
      <c r="N137" s="241">
        <v>71689.897732</v>
      </c>
      <c r="O137" s="242">
        <v>10000</v>
      </c>
      <c r="P137" s="243">
        <v>716898977.32</v>
      </c>
    </row>
    <row r="138" spans="1:16" ht="15">
      <c r="A138" s="232" t="s">
        <v>360</v>
      </c>
      <c r="B138" s="233"/>
      <c r="C138" s="232" t="s">
        <v>360</v>
      </c>
      <c r="D138" s="234" t="s">
        <v>360</v>
      </c>
      <c r="E138" s="235" t="s">
        <v>312</v>
      </c>
      <c r="F138" s="236" t="s">
        <v>308</v>
      </c>
      <c r="G138" s="237" t="s">
        <v>23</v>
      </c>
      <c r="H138" s="238">
        <v>1246</v>
      </c>
      <c r="I138" s="235" t="s">
        <v>361</v>
      </c>
      <c r="J138" s="235" t="s">
        <v>362</v>
      </c>
      <c r="K138" s="237" t="s">
        <v>311</v>
      </c>
      <c r="L138" s="239" t="s">
        <v>304</v>
      </c>
      <c r="M138" s="240" t="s">
        <v>304</v>
      </c>
      <c r="N138" s="241">
        <v>71689.740625</v>
      </c>
      <c r="O138" s="242">
        <v>9998.64128</v>
      </c>
      <c r="P138" s="243">
        <v>716800000</v>
      </c>
    </row>
    <row r="139" spans="1:16" ht="15">
      <c r="A139" s="232" t="s">
        <v>360</v>
      </c>
      <c r="B139" s="233"/>
      <c r="C139" s="232" t="s">
        <v>360</v>
      </c>
      <c r="D139" s="234" t="s">
        <v>360</v>
      </c>
      <c r="E139" s="235" t="s">
        <v>315</v>
      </c>
      <c r="F139" s="236" t="s">
        <v>308</v>
      </c>
      <c r="G139" s="237" t="s">
        <v>23</v>
      </c>
      <c r="H139" s="238">
        <v>1241</v>
      </c>
      <c r="I139" s="235" t="s">
        <v>358</v>
      </c>
      <c r="J139" s="235" t="s">
        <v>359</v>
      </c>
      <c r="K139" s="237" t="s">
        <v>303</v>
      </c>
      <c r="L139" s="239" t="s">
        <v>304</v>
      </c>
      <c r="M139" s="240" t="s">
        <v>304</v>
      </c>
      <c r="N139" s="241">
        <v>43776.043858</v>
      </c>
      <c r="O139" s="242">
        <v>10000</v>
      </c>
      <c r="P139" s="243">
        <v>437760438.58</v>
      </c>
    </row>
    <row r="140" spans="1:16" ht="15">
      <c r="A140" s="232" t="s">
        <v>360</v>
      </c>
      <c r="B140" s="233"/>
      <c r="C140" s="232" t="s">
        <v>360</v>
      </c>
      <c r="D140" s="234" t="s">
        <v>360</v>
      </c>
      <c r="E140" s="235" t="s">
        <v>315</v>
      </c>
      <c r="F140" s="236" t="s">
        <v>308</v>
      </c>
      <c r="G140" s="237" t="s">
        <v>23</v>
      </c>
      <c r="H140" s="238">
        <v>1246</v>
      </c>
      <c r="I140" s="235" t="s">
        <v>361</v>
      </c>
      <c r="J140" s="235" t="s">
        <v>362</v>
      </c>
      <c r="K140" s="237" t="s">
        <v>311</v>
      </c>
      <c r="L140" s="239" t="s">
        <v>304</v>
      </c>
      <c r="M140" s="240" t="s">
        <v>304</v>
      </c>
      <c r="N140" s="241">
        <v>43775.971907</v>
      </c>
      <c r="O140" s="242">
        <v>9998.635803</v>
      </c>
      <c r="P140" s="243">
        <v>437700000</v>
      </c>
    </row>
    <row r="141" spans="1:16" ht="15">
      <c r="A141" s="232" t="s">
        <v>360</v>
      </c>
      <c r="B141" s="233"/>
      <c r="C141" s="232" t="s">
        <v>360</v>
      </c>
      <c r="D141" s="234" t="s">
        <v>360</v>
      </c>
      <c r="E141" s="235" t="s">
        <v>318</v>
      </c>
      <c r="F141" s="236" t="s">
        <v>308</v>
      </c>
      <c r="G141" s="237" t="s">
        <v>23</v>
      </c>
      <c r="H141" s="238">
        <v>1241</v>
      </c>
      <c r="I141" s="235" t="s">
        <v>358</v>
      </c>
      <c r="J141" s="235" t="s">
        <v>359</v>
      </c>
      <c r="K141" s="237" t="s">
        <v>303</v>
      </c>
      <c r="L141" s="239" t="s">
        <v>304</v>
      </c>
      <c r="M141" s="240" t="s">
        <v>304</v>
      </c>
      <c r="N141" s="241">
        <v>55987.729841</v>
      </c>
      <c r="O141" s="242">
        <v>10000</v>
      </c>
      <c r="P141" s="243">
        <v>559877298.41</v>
      </c>
    </row>
    <row r="142" spans="1:16" ht="15">
      <c r="A142" s="232" t="s">
        <v>360</v>
      </c>
      <c r="B142" s="233"/>
      <c r="C142" s="232" t="s">
        <v>360</v>
      </c>
      <c r="D142" s="234" t="s">
        <v>360</v>
      </c>
      <c r="E142" s="235" t="s">
        <v>318</v>
      </c>
      <c r="F142" s="236" t="s">
        <v>308</v>
      </c>
      <c r="G142" s="237" t="s">
        <v>23</v>
      </c>
      <c r="H142" s="238">
        <v>1246</v>
      </c>
      <c r="I142" s="235" t="s">
        <v>361</v>
      </c>
      <c r="J142" s="235" t="s">
        <v>362</v>
      </c>
      <c r="K142" s="237" t="s">
        <v>311</v>
      </c>
      <c r="L142" s="239" t="s">
        <v>304</v>
      </c>
      <c r="M142" s="240" t="s">
        <v>304</v>
      </c>
      <c r="N142" s="241">
        <v>55987.622482</v>
      </c>
      <c r="O142" s="242">
        <v>9998.638542</v>
      </c>
      <c r="P142" s="243">
        <v>559800000</v>
      </c>
    </row>
    <row r="143" spans="1:16" ht="15">
      <c r="A143" s="232" t="s">
        <v>360</v>
      </c>
      <c r="B143" s="233"/>
      <c r="C143" s="232" t="s">
        <v>360</v>
      </c>
      <c r="D143" s="234" t="s">
        <v>360</v>
      </c>
      <c r="E143" s="235" t="s">
        <v>321</v>
      </c>
      <c r="F143" s="236" t="s">
        <v>308</v>
      </c>
      <c r="G143" s="237" t="s">
        <v>23</v>
      </c>
      <c r="H143" s="238">
        <v>1241</v>
      </c>
      <c r="I143" s="235" t="s">
        <v>358</v>
      </c>
      <c r="J143" s="235" t="s">
        <v>359</v>
      </c>
      <c r="K143" s="237" t="s">
        <v>303</v>
      </c>
      <c r="L143" s="239" t="s">
        <v>304</v>
      </c>
      <c r="M143" s="240" t="s">
        <v>304</v>
      </c>
      <c r="N143" s="241">
        <v>8241.137797</v>
      </c>
      <c r="O143" s="242">
        <v>10000</v>
      </c>
      <c r="P143" s="243">
        <v>82411377.97</v>
      </c>
    </row>
    <row r="144" spans="1:16" ht="15">
      <c r="A144" s="232" t="s">
        <v>360</v>
      </c>
      <c r="B144" s="233"/>
      <c r="C144" s="232" t="s">
        <v>360</v>
      </c>
      <c r="D144" s="234" t="s">
        <v>360</v>
      </c>
      <c r="E144" s="235" t="s">
        <v>321</v>
      </c>
      <c r="F144" s="236" t="s">
        <v>308</v>
      </c>
      <c r="G144" s="237" t="s">
        <v>23</v>
      </c>
      <c r="H144" s="238">
        <v>1246</v>
      </c>
      <c r="I144" s="235" t="s">
        <v>361</v>
      </c>
      <c r="J144" s="235" t="s">
        <v>362</v>
      </c>
      <c r="K144" s="237" t="s">
        <v>311</v>
      </c>
      <c r="L144" s="239" t="s">
        <v>304</v>
      </c>
      <c r="M144" s="240" t="s">
        <v>304</v>
      </c>
      <c r="N144" s="241">
        <v>8241.124252</v>
      </c>
      <c r="O144" s="242">
        <v>9998.635803</v>
      </c>
      <c r="P144" s="243">
        <v>82400000</v>
      </c>
    </row>
    <row r="145" spans="1:16" ht="15">
      <c r="A145" s="232" t="s">
        <v>360</v>
      </c>
      <c r="B145" s="233"/>
      <c r="C145" s="232" t="s">
        <v>360</v>
      </c>
      <c r="D145" s="234" t="s">
        <v>360</v>
      </c>
      <c r="E145" s="235" t="s">
        <v>324</v>
      </c>
      <c r="F145" s="236" t="s">
        <v>308</v>
      </c>
      <c r="G145" s="237" t="s">
        <v>23</v>
      </c>
      <c r="H145" s="238">
        <v>1241</v>
      </c>
      <c r="I145" s="235" t="s">
        <v>358</v>
      </c>
      <c r="J145" s="235" t="s">
        <v>359</v>
      </c>
      <c r="K145" s="237" t="s">
        <v>303</v>
      </c>
      <c r="L145" s="239" t="s">
        <v>304</v>
      </c>
      <c r="M145" s="240" t="s">
        <v>304</v>
      </c>
      <c r="N145" s="241">
        <v>50396.957962</v>
      </c>
      <c r="O145" s="242">
        <v>10000</v>
      </c>
      <c r="P145" s="243">
        <v>503969579.62</v>
      </c>
    </row>
    <row r="146" spans="1:16" ht="15">
      <c r="A146" s="232" t="s">
        <v>360</v>
      </c>
      <c r="B146" s="233"/>
      <c r="C146" s="232" t="s">
        <v>360</v>
      </c>
      <c r="D146" s="234" t="s">
        <v>360</v>
      </c>
      <c r="E146" s="235" t="s">
        <v>324</v>
      </c>
      <c r="F146" s="236" t="s">
        <v>308</v>
      </c>
      <c r="G146" s="237" t="s">
        <v>23</v>
      </c>
      <c r="H146" s="238">
        <v>1246</v>
      </c>
      <c r="I146" s="235" t="s">
        <v>361</v>
      </c>
      <c r="J146" s="235" t="s">
        <v>362</v>
      </c>
      <c r="K146" s="237" t="s">
        <v>311</v>
      </c>
      <c r="L146" s="239" t="s">
        <v>304</v>
      </c>
      <c r="M146" s="240" t="s">
        <v>304</v>
      </c>
      <c r="N146" s="241">
        <v>50396.875129</v>
      </c>
      <c r="O146" s="242">
        <v>9998.635803</v>
      </c>
      <c r="P146" s="243">
        <v>503900000</v>
      </c>
    </row>
    <row r="147" spans="1:16" ht="15">
      <c r="A147" s="232" t="s">
        <v>360</v>
      </c>
      <c r="B147" s="233"/>
      <c r="C147" s="232" t="s">
        <v>360</v>
      </c>
      <c r="D147" s="234" t="s">
        <v>360</v>
      </c>
      <c r="E147" s="235" t="s">
        <v>329</v>
      </c>
      <c r="F147" s="236" t="s">
        <v>308</v>
      </c>
      <c r="G147" s="237" t="s">
        <v>23</v>
      </c>
      <c r="H147" s="238">
        <v>1241</v>
      </c>
      <c r="I147" s="235" t="s">
        <v>358</v>
      </c>
      <c r="J147" s="235" t="s">
        <v>359</v>
      </c>
      <c r="K147" s="237" t="s">
        <v>303</v>
      </c>
      <c r="L147" s="239" t="s">
        <v>304</v>
      </c>
      <c r="M147" s="240" t="s">
        <v>304</v>
      </c>
      <c r="N147" s="241">
        <v>18112.500668</v>
      </c>
      <c r="O147" s="242">
        <v>10000</v>
      </c>
      <c r="P147" s="243">
        <v>181125006.68</v>
      </c>
    </row>
    <row r="148" spans="1:16" ht="15">
      <c r="A148" s="232" t="s">
        <v>360</v>
      </c>
      <c r="B148" s="233"/>
      <c r="C148" s="232" t="s">
        <v>360</v>
      </c>
      <c r="D148" s="234" t="s">
        <v>360</v>
      </c>
      <c r="E148" s="235" t="s">
        <v>329</v>
      </c>
      <c r="F148" s="236" t="s">
        <v>308</v>
      </c>
      <c r="G148" s="237" t="s">
        <v>23</v>
      </c>
      <c r="H148" s="238">
        <v>1246</v>
      </c>
      <c r="I148" s="235" t="s">
        <v>361</v>
      </c>
      <c r="J148" s="235" t="s">
        <v>362</v>
      </c>
      <c r="K148" s="237" t="s">
        <v>311</v>
      </c>
      <c r="L148" s="239" t="s">
        <v>304</v>
      </c>
      <c r="M148" s="240" t="s">
        <v>304</v>
      </c>
      <c r="N148" s="241">
        <v>18112.470899</v>
      </c>
      <c r="O148" s="242">
        <v>9998.635802</v>
      </c>
      <c r="P148" s="243">
        <v>181100000</v>
      </c>
    </row>
    <row r="149" spans="1:16" ht="15">
      <c r="A149" s="232" t="s">
        <v>363</v>
      </c>
      <c r="B149" s="233"/>
      <c r="C149" s="232" t="s">
        <v>363</v>
      </c>
      <c r="D149" s="234" t="s">
        <v>363</v>
      </c>
      <c r="E149" s="235" t="s">
        <v>298</v>
      </c>
      <c r="F149" s="236" t="s">
        <v>308</v>
      </c>
      <c r="G149" s="237" t="s">
        <v>23</v>
      </c>
      <c r="H149" s="238">
        <v>1246</v>
      </c>
      <c r="I149" s="235" t="s">
        <v>361</v>
      </c>
      <c r="J149" s="235" t="s">
        <v>362</v>
      </c>
      <c r="K149" s="237" t="s">
        <v>303</v>
      </c>
      <c r="L149" s="239" t="s">
        <v>304</v>
      </c>
      <c r="M149" s="240" t="s">
        <v>304</v>
      </c>
      <c r="N149" s="241">
        <v>80796.194706</v>
      </c>
      <c r="O149" s="242">
        <v>10000</v>
      </c>
      <c r="P149" s="243">
        <v>807961947.06</v>
      </c>
    </row>
    <row r="150" spans="1:16" ht="15">
      <c r="A150" s="232" t="s">
        <v>363</v>
      </c>
      <c r="B150" s="233"/>
      <c r="C150" s="232" t="s">
        <v>363</v>
      </c>
      <c r="D150" s="234" t="s">
        <v>363</v>
      </c>
      <c r="E150" s="235" t="s">
        <v>298</v>
      </c>
      <c r="F150" s="236" t="s">
        <v>308</v>
      </c>
      <c r="G150" s="237" t="s">
        <v>23</v>
      </c>
      <c r="H150" s="238">
        <v>1278</v>
      </c>
      <c r="I150" s="235" t="s">
        <v>364</v>
      </c>
      <c r="J150" s="235" t="s">
        <v>365</v>
      </c>
      <c r="K150" s="237" t="s">
        <v>311</v>
      </c>
      <c r="L150" s="239" t="s">
        <v>304</v>
      </c>
      <c r="M150" s="240" t="s">
        <v>304</v>
      </c>
      <c r="N150" s="241">
        <v>80796.344069</v>
      </c>
      <c r="O150" s="242">
        <v>9998.644019</v>
      </c>
      <c r="P150" s="243">
        <v>807853882.4</v>
      </c>
    </row>
    <row r="151" spans="1:16" ht="15">
      <c r="A151" s="232" t="s">
        <v>363</v>
      </c>
      <c r="B151" s="233"/>
      <c r="C151" s="232" t="s">
        <v>363</v>
      </c>
      <c r="D151" s="234" t="s">
        <v>363</v>
      </c>
      <c r="E151" s="235" t="s">
        <v>312</v>
      </c>
      <c r="F151" s="236" t="s">
        <v>308</v>
      </c>
      <c r="G151" s="237" t="s">
        <v>23</v>
      </c>
      <c r="H151" s="238">
        <v>1246</v>
      </c>
      <c r="I151" s="235" t="s">
        <v>361</v>
      </c>
      <c r="J151" s="235" t="s">
        <v>362</v>
      </c>
      <c r="K151" s="237" t="s">
        <v>303</v>
      </c>
      <c r="L151" s="239" t="s">
        <v>304</v>
      </c>
      <c r="M151" s="240" t="s">
        <v>304</v>
      </c>
      <c r="N151" s="241">
        <v>71689.740625</v>
      </c>
      <c r="O151" s="242">
        <v>10000</v>
      </c>
      <c r="P151" s="243">
        <v>716897406.25</v>
      </c>
    </row>
    <row r="152" spans="1:16" ht="15">
      <c r="A152" s="232" t="s">
        <v>363</v>
      </c>
      <c r="B152" s="233"/>
      <c r="C152" s="232" t="s">
        <v>363</v>
      </c>
      <c r="D152" s="234" t="s">
        <v>363</v>
      </c>
      <c r="E152" s="235" t="s">
        <v>312</v>
      </c>
      <c r="F152" s="236" t="s">
        <v>308</v>
      </c>
      <c r="G152" s="237" t="s">
        <v>23</v>
      </c>
      <c r="H152" s="238">
        <v>1278</v>
      </c>
      <c r="I152" s="235" t="s">
        <v>364</v>
      </c>
      <c r="J152" s="235" t="s">
        <v>365</v>
      </c>
      <c r="K152" s="237" t="s">
        <v>311</v>
      </c>
      <c r="L152" s="239" t="s">
        <v>304</v>
      </c>
      <c r="M152" s="240" t="s">
        <v>304</v>
      </c>
      <c r="N152" s="241">
        <v>71689.720986</v>
      </c>
      <c r="O152" s="242">
        <v>9998.64402</v>
      </c>
      <c r="P152" s="243">
        <v>716800000</v>
      </c>
    </row>
    <row r="153" spans="1:16" ht="15">
      <c r="A153" s="232" t="s">
        <v>363</v>
      </c>
      <c r="B153" s="233"/>
      <c r="C153" s="232" t="s">
        <v>363</v>
      </c>
      <c r="D153" s="234" t="s">
        <v>363</v>
      </c>
      <c r="E153" s="235" t="s">
        <v>315</v>
      </c>
      <c r="F153" s="236" t="s">
        <v>308</v>
      </c>
      <c r="G153" s="237" t="s">
        <v>23</v>
      </c>
      <c r="H153" s="238">
        <v>1246</v>
      </c>
      <c r="I153" s="235" t="s">
        <v>361</v>
      </c>
      <c r="J153" s="235" t="s">
        <v>362</v>
      </c>
      <c r="K153" s="237" t="s">
        <v>303</v>
      </c>
      <c r="L153" s="239" t="s">
        <v>304</v>
      </c>
      <c r="M153" s="240" t="s">
        <v>304</v>
      </c>
      <c r="N153" s="241">
        <v>43775.971907</v>
      </c>
      <c r="O153" s="242">
        <v>10000</v>
      </c>
      <c r="P153" s="243">
        <v>437759719.07</v>
      </c>
    </row>
    <row r="154" spans="1:16" ht="15">
      <c r="A154" s="232" t="s">
        <v>363</v>
      </c>
      <c r="B154" s="233"/>
      <c r="C154" s="232" t="s">
        <v>363</v>
      </c>
      <c r="D154" s="234" t="s">
        <v>363</v>
      </c>
      <c r="E154" s="235" t="s">
        <v>315</v>
      </c>
      <c r="F154" s="236" t="s">
        <v>308</v>
      </c>
      <c r="G154" s="237" t="s">
        <v>23</v>
      </c>
      <c r="H154" s="238">
        <v>1278</v>
      </c>
      <c r="I154" s="235" t="s">
        <v>364</v>
      </c>
      <c r="J154" s="235" t="s">
        <v>365</v>
      </c>
      <c r="K154" s="237" t="s">
        <v>311</v>
      </c>
      <c r="L154" s="239" t="s">
        <v>304</v>
      </c>
      <c r="M154" s="240" t="s">
        <v>304</v>
      </c>
      <c r="N154" s="241">
        <v>43775.935932</v>
      </c>
      <c r="O154" s="242">
        <v>9998.644019</v>
      </c>
      <c r="P154" s="243">
        <v>437700000</v>
      </c>
    </row>
    <row r="155" spans="1:16" ht="15">
      <c r="A155" s="232" t="s">
        <v>363</v>
      </c>
      <c r="B155" s="233"/>
      <c r="C155" s="232" t="s">
        <v>363</v>
      </c>
      <c r="D155" s="234" t="s">
        <v>363</v>
      </c>
      <c r="E155" s="235" t="s">
        <v>318</v>
      </c>
      <c r="F155" s="236" t="s">
        <v>308</v>
      </c>
      <c r="G155" s="237" t="s">
        <v>23</v>
      </c>
      <c r="H155" s="238">
        <v>1246</v>
      </c>
      <c r="I155" s="235" t="s">
        <v>361</v>
      </c>
      <c r="J155" s="235" t="s">
        <v>362</v>
      </c>
      <c r="K155" s="237" t="s">
        <v>303</v>
      </c>
      <c r="L155" s="239" t="s">
        <v>304</v>
      </c>
      <c r="M155" s="240" t="s">
        <v>304</v>
      </c>
      <c r="N155" s="241">
        <v>55987.622482</v>
      </c>
      <c r="O155" s="242">
        <v>10000</v>
      </c>
      <c r="P155" s="243">
        <v>559876224.82</v>
      </c>
    </row>
    <row r="156" spans="1:16" ht="15">
      <c r="A156" s="232" t="s">
        <v>363</v>
      </c>
      <c r="B156" s="233"/>
      <c r="C156" s="232" t="s">
        <v>363</v>
      </c>
      <c r="D156" s="234" t="s">
        <v>363</v>
      </c>
      <c r="E156" s="235" t="s">
        <v>318</v>
      </c>
      <c r="F156" s="236" t="s">
        <v>308</v>
      </c>
      <c r="G156" s="237" t="s">
        <v>23</v>
      </c>
      <c r="H156" s="238">
        <v>1278</v>
      </c>
      <c r="I156" s="235" t="s">
        <v>364</v>
      </c>
      <c r="J156" s="235" t="s">
        <v>365</v>
      </c>
      <c r="K156" s="237" t="s">
        <v>311</v>
      </c>
      <c r="L156" s="239" t="s">
        <v>304</v>
      </c>
      <c r="M156" s="240" t="s">
        <v>304</v>
      </c>
      <c r="N156" s="241">
        <v>55987.591808</v>
      </c>
      <c r="O156" s="242">
        <v>9998.64402</v>
      </c>
      <c r="P156" s="243">
        <v>559800000</v>
      </c>
    </row>
    <row r="157" spans="1:16" ht="15">
      <c r="A157" s="232" t="s">
        <v>363</v>
      </c>
      <c r="B157" s="233"/>
      <c r="C157" s="232" t="s">
        <v>363</v>
      </c>
      <c r="D157" s="234" t="s">
        <v>363</v>
      </c>
      <c r="E157" s="235" t="s">
        <v>321</v>
      </c>
      <c r="F157" s="236" t="s">
        <v>308</v>
      </c>
      <c r="G157" s="237" t="s">
        <v>23</v>
      </c>
      <c r="H157" s="238">
        <v>1246</v>
      </c>
      <c r="I157" s="235" t="s">
        <v>361</v>
      </c>
      <c r="J157" s="235" t="s">
        <v>362</v>
      </c>
      <c r="K157" s="237" t="s">
        <v>303</v>
      </c>
      <c r="L157" s="239" t="s">
        <v>304</v>
      </c>
      <c r="M157" s="240" t="s">
        <v>304</v>
      </c>
      <c r="N157" s="241">
        <v>8241.124252</v>
      </c>
      <c r="O157" s="242">
        <v>10000</v>
      </c>
      <c r="P157" s="243">
        <v>82411242.52</v>
      </c>
    </row>
    <row r="158" spans="1:16" ht="15">
      <c r="A158" s="232" t="s">
        <v>363</v>
      </c>
      <c r="B158" s="233"/>
      <c r="C158" s="232" t="s">
        <v>363</v>
      </c>
      <c r="D158" s="234" t="s">
        <v>363</v>
      </c>
      <c r="E158" s="235" t="s">
        <v>321</v>
      </c>
      <c r="F158" s="236" t="s">
        <v>308</v>
      </c>
      <c r="G158" s="237" t="s">
        <v>23</v>
      </c>
      <c r="H158" s="238">
        <v>1278</v>
      </c>
      <c r="I158" s="235" t="s">
        <v>364</v>
      </c>
      <c r="J158" s="235" t="s">
        <v>365</v>
      </c>
      <c r="K158" s="237" t="s">
        <v>311</v>
      </c>
      <c r="L158" s="239" t="s">
        <v>304</v>
      </c>
      <c r="M158" s="240" t="s">
        <v>304</v>
      </c>
      <c r="N158" s="241">
        <v>8241.117479</v>
      </c>
      <c r="O158" s="242">
        <v>9998.64402</v>
      </c>
      <c r="P158" s="243">
        <v>82400000</v>
      </c>
    </row>
    <row r="159" spans="1:16" ht="15">
      <c r="A159" s="232" t="s">
        <v>363</v>
      </c>
      <c r="B159" s="233"/>
      <c r="C159" s="232" t="s">
        <v>363</v>
      </c>
      <c r="D159" s="234" t="s">
        <v>363</v>
      </c>
      <c r="E159" s="235" t="s">
        <v>324</v>
      </c>
      <c r="F159" s="236" t="s">
        <v>308</v>
      </c>
      <c r="G159" s="237" t="s">
        <v>23</v>
      </c>
      <c r="H159" s="238">
        <v>1246</v>
      </c>
      <c r="I159" s="235" t="s">
        <v>361</v>
      </c>
      <c r="J159" s="235" t="s">
        <v>362</v>
      </c>
      <c r="K159" s="237" t="s">
        <v>303</v>
      </c>
      <c r="L159" s="239" t="s">
        <v>304</v>
      </c>
      <c r="M159" s="240" t="s">
        <v>304</v>
      </c>
      <c r="N159" s="241">
        <v>50396.875129</v>
      </c>
      <c r="O159" s="242">
        <v>10000</v>
      </c>
      <c r="P159" s="243">
        <v>503968751.29</v>
      </c>
    </row>
    <row r="160" spans="1:16" ht="15">
      <c r="A160" s="232" t="s">
        <v>363</v>
      </c>
      <c r="B160" s="233"/>
      <c r="C160" s="232" t="s">
        <v>363</v>
      </c>
      <c r="D160" s="234" t="s">
        <v>363</v>
      </c>
      <c r="E160" s="235" t="s">
        <v>324</v>
      </c>
      <c r="F160" s="236" t="s">
        <v>308</v>
      </c>
      <c r="G160" s="237" t="s">
        <v>23</v>
      </c>
      <c r="H160" s="238">
        <v>1278</v>
      </c>
      <c r="I160" s="235" t="s">
        <v>364</v>
      </c>
      <c r="J160" s="235" t="s">
        <v>365</v>
      </c>
      <c r="K160" s="237" t="s">
        <v>311</v>
      </c>
      <c r="L160" s="239" t="s">
        <v>304</v>
      </c>
      <c r="M160" s="240" t="s">
        <v>304</v>
      </c>
      <c r="N160" s="241">
        <v>50396.833712</v>
      </c>
      <c r="O160" s="242">
        <v>9998.64402</v>
      </c>
      <c r="P160" s="243">
        <v>503900000</v>
      </c>
    </row>
    <row r="161" spans="1:16" ht="15">
      <c r="A161" s="232" t="s">
        <v>363</v>
      </c>
      <c r="B161" s="233"/>
      <c r="C161" s="232" t="s">
        <v>363</v>
      </c>
      <c r="D161" s="234" t="s">
        <v>363</v>
      </c>
      <c r="E161" s="235" t="s">
        <v>329</v>
      </c>
      <c r="F161" s="236" t="s">
        <v>308</v>
      </c>
      <c r="G161" s="237" t="s">
        <v>23</v>
      </c>
      <c r="H161" s="238">
        <v>1246</v>
      </c>
      <c r="I161" s="235" t="s">
        <v>361</v>
      </c>
      <c r="J161" s="235" t="s">
        <v>362</v>
      </c>
      <c r="K161" s="237" t="s">
        <v>303</v>
      </c>
      <c r="L161" s="239" t="s">
        <v>304</v>
      </c>
      <c r="M161" s="240" t="s">
        <v>304</v>
      </c>
      <c r="N161" s="241">
        <v>18112.470899</v>
      </c>
      <c r="O161" s="242">
        <v>10000</v>
      </c>
      <c r="P161" s="243">
        <v>181124708.99</v>
      </c>
    </row>
    <row r="162" spans="1:16" ht="15">
      <c r="A162" s="232" t="s">
        <v>363</v>
      </c>
      <c r="B162" s="233"/>
      <c r="C162" s="232" t="s">
        <v>363</v>
      </c>
      <c r="D162" s="234" t="s">
        <v>363</v>
      </c>
      <c r="E162" s="235" t="s">
        <v>329</v>
      </c>
      <c r="F162" s="236" t="s">
        <v>308</v>
      </c>
      <c r="G162" s="237" t="s">
        <v>23</v>
      </c>
      <c r="H162" s="238">
        <v>1278</v>
      </c>
      <c r="I162" s="235" t="s">
        <v>364</v>
      </c>
      <c r="J162" s="235" t="s">
        <v>365</v>
      </c>
      <c r="K162" s="237" t="s">
        <v>311</v>
      </c>
      <c r="L162" s="239" t="s">
        <v>304</v>
      </c>
      <c r="M162" s="240" t="s">
        <v>304</v>
      </c>
      <c r="N162" s="241">
        <v>18112.456014</v>
      </c>
      <c r="O162" s="242">
        <v>9998.644019</v>
      </c>
      <c r="P162" s="243">
        <v>181100000</v>
      </c>
    </row>
    <row r="163" spans="1:16" ht="15">
      <c r="A163" s="232" t="s">
        <v>366</v>
      </c>
      <c r="B163" s="233"/>
      <c r="C163" s="232" t="s">
        <v>366</v>
      </c>
      <c r="D163" s="234" t="s">
        <v>366</v>
      </c>
      <c r="E163" s="235" t="s">
        <v>298</v>
      </c>
      <c r="F163" s="236" t="s">
        <v>308</v>
      </c>
      <c r="G163" s="237" t="s">
        <v>23</v>
      </c>
      <c r="H163" s="238">
        <v>1278</v>
      </c>
      <c r="I163" s="235" t="s">
        <v>364</v>
      </c>
      <c r="J163" s="235" t="s">
        <v>365</v>
      </c>
      <c r="K163" s="237" t="s">
        <v>303</v>
      </c>
      <c r="L163" s="239" t="s">
        <v>304</v>
      </c>
      <c r="M163" s="240" t="s">
        <v>304</v>
      </c>
      <c r="N163" s="241">
        <v>80796.344069</v>
      </c>
      <c r="O163" s="242">
        <v>10000</v>
      </c>
      <c r="P163" s="243">
        <v>807963440.69</v>
      </c>
    </row>
    <row r="164" spans="1:16" ht="15">
      <c r="A164" s="232" t="s">
        <v>366</v>
      </c>
      <c r="B164" s="233"/>
      <c r="C164" s="232" t="s">
        <v>366</v>
      </c>
      <c r="D164" s="234" t="s">
        <v>366</v>
      </c>
      <c r="E164" s="235" t="s">
        <v>298</v>
      </c>
      <c r="F164" s="236" t="s">
        <v>308</v>
      </c>
      <c r="G164" s="237" t="s">
        <v>23</v>
      </c>
      <c r="H164" s="238">
        <v>1280</v>
      </c>
      <c r="I164" s="235" t="s">
        <v>367</v>
      </c>
      <c r="J164" s="235" t="s">
        <v>368</v>
      </c>
      <c r="K164" s="237" t="s">
        <v>311</v>
      </c>
      <c r="L164" s="239" t="s">
        <v>304</v>
      </c>
      <c r="M164" s="240" t="s">
        <v>304</v>
      </c>
      <c r="N164" s="241">
        <v>80796.072101</v>
      </c>
      <c r="O164" s="242">
        <v>9998.633063</v>
      </c>
      <c r="P164" s="243">
        <v>807850277.9</v>
      </c>
    </row>
    <row r="165" spans="1:16" ht="15">
      <c r="A165" s="232" t="s">
        <v>366</v>
      </c>
      <c r="B165" s="233"/>
      <c r="C165" s="232" t="s">
        <v>366</v>
      </c>
      <c r="D165" s="234" t="s">
        <v>366</v>
      </c>
      <c r="E165" s="235" t="s">
        <v>312</v>
      </c>
      <c r="F165" s="236" t="s">
        <v>308</v>
      </c>
      <c r="G165" s="237" t="s">
        <v>23</v>
      </c>
      <c r="H165" s="238">
        <v>1278</v>
      </c>
      <c r="I165" s="235" t="s">
        <v>364</v>
      </c>
      <c r="J165" s="235" t="s">
        <v>365</v>
      </c>
      <c r="K165" s="237" t="s">
        <v>303</v>
      </c>
      <c r="L165" s="239" t="s">
        <v>304</v>
      </c>
      <c r="M165" s="240" t="s">
        <v>304</v>
      </c>
      <c r="N165" s="241">
        <v>71689.720986</v>
      </c>
      <c r="O165" s="242">
        <v>10000</v>
      </c>
      <c r="P165" s="243">
        <v>716897209.86</v>
      </c>
    </row>
    <row r="166" spans="1:16" ht="15">
      <c r="A166" s="232" t="s">
        <v>366</v>
      </c>
      <c r="B166" s="233"/>
      <c r="C166" s="232" t="s">
        <v>366</v>
      </c>
      <c r="D166" s="234" t="s">
        <v>366</v>
      </c>
      <c r="E166" s="235" t="s">
        <v>312</v>
      </c>
      <c r="F166" s="236" t="s">
        <v>308</v>
      </c>
      <c r="G166" s="237" t="s">
        <v>23</v>
      </c>
      <c r="H166" s="238">
        <v>1280</v>
      </c>
      <c r="I166" s="235" t="s">
        <v>367</v>
      </c>
      <c r="J166" s="235" t="s">
        <v>368</v>
      </c>
      <c r="K166" s="237" t="s">
        <v>311</v>
      </c>
      <c r="L166" s="239" t="s">
        <v>304</v>
      </c>
      <c r="M166" s="240" t="s">
        <v>304</v>
      </c>
      <c r="N166" s="241">
        <v>71689.79954</v>
      </c>
      <c r="O166" s="242">
        <v>9998.633064</v>
      </c>
      <c r="P166" s="243">
        <v>716800000</v>
      </c>
    </row>
    <row r="167" spans="1:16" ht="15">
      <c r="A167" s="232" t="s">
        <v>366</v>
      </c>
      <c r="B167" s="233"/>
      <c r="C167" s="232" t="s">
        <v>366</v>
      </c>
      <c r="D167" s="234" t="s">
        <v>366</v>
      </c>
      <c r="E167" s="235" t="s">
        <v>315</v>
      </c>
      <c r="F167" s="236" t="s">
        <v>308</v>
      </c>
      <c r="G167" s="237" t="s">
        <v>23</v>
      </c>
      <c r="H167" s="238">
        <v>1278</v>
      </c>
      <c r="I167" s="235" t="s">
        <v>364</v>
      </c>
      <c r="J167" s="235" t="s">
        <v>365</v>
      </c>
      <c r="K167" s="237" t="s">
        <v>303</v>
      </c>
      <c r="L167" s="239" t="s">
        <v>304</v>
      </c>
      <c r="M167" s="240" t="s">
        <v>304</v>
      </c>
      <c r="N167" s="241">
        <v>43775.935932</v>
      </c>
      <c r="O167" s="242">
        <v>10000</v>
      </c>
      <c r="P167" s="243">
        <v>437759359.32</v>
      </c>
    </row>
    <row r="168" spans="1:16" ht="15">
      <c r="A168" s="232" t="s">
        <v>366</v>
      </c>
      <c r="B168" s="233"/>
      <c r="C168" s="232" t="s">
        <v>366</v>
      </c>
      <c r="D168" s="234" t="s">
        <v>366</v>
      </c>
      <c r="E168" s="235" t="s">
        <v>315</v>
      </c>
      <c r="F168" s="236" t="s">
        <v>308</v>
      </c>
      <c r="G168" s="237" t="s">
        <v>23</v>
      </c>
      <c r="H168" s="238">
        <v>1280</v>
      </c>
      <c r="I168" s="235" t="s">
        <v>367</v>
      </c>
      <c r="J168" s="235" t="s">
        <v>368</v>
      </c>
      <c r="K168" s="237" t="s">
        <v>311</v>
      </c>
      <c r="L168" s="239" t="s">
        <v>304</v>
      </c>
      <c r="M168" s="240" t="s">
        <v>304</v>
      </c>
      <c r="N168" s="241">
        <v>43775.983899</v>
      </c>
      <c r="O168" s="242">
        <v>9998.633064</v>
      </c>
      <c r="P168" s="243">
        <v>437700000</v>
      </c>
    </row>
    <row r="169" spans="1:16" ht="15">
      <c r="A169" s="232" t="s">
        <v>366</v>
      </c>
      <c r="B169" s="233"/>
      <c r="C169" s="232" t="s">
        <v>366</v>
      </c>
      <c r="D169" s="234" t="s">
        <v>366</v>
      </c>
      <c r="E169" s="235" t="s">
        <v>318</v>
      </c>
      <c r="F169" s="236" t="s">
        <v>308</v>
      </c>
      <c r="G169" s="237" t="s">
        <v>23</v>
      </c>
      <c r="H169" s="238">
        <v>1278</v>
      </c>
      <c r="I169" s="235" t="s">
        <v>364</v>
      </c>
      <c r="J169" s="235" t="s">
        <v>365</v>
      </c>
      <c r="K169" s="237" t="s">
        <v>303</v>
      </c>
      <c r="L169" s="239" t="s">
        <v>304</v>
      </c>
      <c r="M169" s="240" t="s">
        <v>304</v>
      </c>
      <c r="N169" s="241">
        <v>55987.591808</v>
      </c>
      <c r="O169" s="242">
        <v>10000</v>
      </c>
      <c r="P169" s="243">
        <v>559875918.08</v>
      </c>
    </row>
    <row r="170" spans="1:16" ht="15">
      <c r="A170" s="232" t="s">
        <v>366</v>
      </c>
      <c r="B170" s="233"/>
      <c r="C170" s="232" t="s">
        <v>366</v>
      </c>
      <c r="D170" s="234" t="s">
        <v>366</v>
      </c>
      <c r="E170" s="235" t="s">
        <v>318</v>
      </c>
      <c r="F170" s="236" t="s">
        <v>308</v>
      </c>
      <c r="G170" s="237" t="s">
        <v>23</v>
      </c>
      <c r="H170" s="238">
        <v>1280</v>
      </c>
      <c r="I170" s="235" t="s">
        <v>367</v>
      </c>
      <c r="J170" s="235" t="s">
        <v>368</v>
      </c>
      <c r="K170" s="237" t="s">
        <v>311</v>
      </c>
      <c r="L170" s="239" t="s">
        <v>304</v>
      </c>
      <c r="M170" s="240" t="s">
        <v>304</v>
      </c>
      <c r="N170" s="241">
        <v>55987.653156</v>
      </c>
      <c r="O170" s="242">
        <v>9998.633064</v>
      </c>
      <c r="P170" s="243">
        <v>559800000</v>
      </c>
    </row>
    <row r="171" spans="1:16" ht="15">
      <c r="A171" s="232" t="s">
        <v>366</v>
      </c>
      <c r="B171" s="233"/>
      <c r="C171" s="232" t="s">
        <v>366</v>
      </c>
      <c r="D171" s="234" t="s">
        <v>366</v>
      </c>
      <c r="E171" s="235" t="s">
        <v>321</v>
      </c>
      <c r="F171" s="236" t="s">
        <v>308</v>
      </c>
      <c r="G171" s="237" t="s">
        <v>23</v>
      </c>
      <c r="H171" s="238">
        <v>1278</v>
      </c>
      <c r="I171" s="235" t="s">
        <v>364</v>
      </c>
      <c r="J171" s="235" t="s">
        <v>365</v>
      </c>
      <c r="K171" s="237" t="s">
        <v>303</v>
      </c>
      <c r="L171" s="239" t="s">
        <v>304</v>
      </c>
      <c r="M171" s="240" t="s">
        <v>304</v>
      </c>
      <c r="N171" s="241">
        <v>8241.117479</v>
      </c>
      <c r="O171" s="242">
        <v>10000</v>
      </c>
      <c r="P171" s="243">
        <v>82411174.79</v>
      </c>
    </row>
    <row r="172" spans="1:16" ht="15">
      <c r="A172" s="232" t="s">
        <v>366</v>
      </c>
      <c r="B172" s="233"/>
      <c r="C172" s="232" t="s">
        <v>366</v>
      </c>
      <c r="D172" s="234" t="s">
        <v>366</v>
      </c>
      <c r="E172" s="235" t="s">
        <v>321</v>
      </c>
      <c r="F172" s="236" t="s">
        <v>308</v>
      </c>
      <c r="G172" s="237" t="s">
        <v>23</v>
      </c>
      <c r="H172" s="238">
        <v>1280</v>
      </c>
      <c r="I172" s="235" t="s">
        <v>367</v>
      </c>
      <c r="J172" s="235" t="s">
        <v>368</v>
      </c>
      <c r="K172" s="237" t="s">
        <v>311</v>
      </c>
      <c r="L172" s="239" t="s">
        <v>304</v>
      </c>
      <c r="M172" s="240" t="s">
        <v>304</v>
      </c>
      <c r="N172" s="241">
        <v>8241.12651</v>
      </c>
      <c r="O172" s="242">
        <v>9998.633063</v>
      </c>
      <c r="P172" s="243">
        <v>82400000</v>
      </c>
    </row>
    <row r="173" spans="1:16" ht="15">
      <c r="A173" s="232" t="s">
        <v>366</v>
      </c>
      <c r="B173" s="233"/>
      <c r="C173" s="232" t="s">
        <v>366</v>
      </c>
      <c r="D173" s="234" t="s">
        <v>366</v>
      </c>
      <c r="E173" s="235" t="s">
        <v>324</v>
      </c>
      <c r="F173" s="236" t="s">
        <v>308</v>
      </c>
      <c r="G173" s="237" t="s">
        <v>23</v>
      </c>
      <c r="H173" s="238">
        <v>1278</v>
      </c>
      <c r="I173" s="235" t="s">
        <v>364</v>
      </c>
      <c r="J173" s="235" t="s">
        <v>365</v>
      </c>
      <c r="K173" s="237" t="s">
        <v>303</v>
      </c>
      <c r="L173" s="239" t="s">
        <v>304</v>
      </c>
      <c r="M173" s="240" t="s">
        <v>304</v>
      </c>
      <c r="N173" s="241">
        <v>50396.833712</v>
      </c>
      <c r="O173" s="242">
        <v>10000</v>
      </c>
      <c r="P173" s="243">
        <v>503968337.12</v>
      </c>
    </row>
    <row r="174" spans="1:16" ht="15">
      <c r="A174" s="232" t="s">
        <v>366</v>
      </c>
      <c r="B174" s="233"/>
      <c r="C174" s="232" t="s">
        <v>366</v>
      </c>
      <c r="D174" s="234" t="s">
        <v>366</v>
      </c>
      <c r="E174" s="235" t="s">
        <v>324</v>
      </c>
      <c r="F174" s="236" t="s">
        <v>308</v>
      </c>
      <c r="G174" s="237" t="s">
        <v>23</v>
      </c>
      <c r="H174" s="238">
        <v>1280</v>
      </c>
      <c r="I174" s="235" t="s">
        <v>367</v>
      </c>
      <c r="J174" s="235" t="s">
        <v>368</v>
      </c>
      <c r="K174" s="237" t="s">
        <v>311</v>
      </c>
      <c r="L174" s="239" t="s">
        <v>304</v>
      </c>
      <c r="M174" s="240" t="s">
        <v>304</v>
      </c>
      <c r="N174" s="241">
        <v>50396.888934</v>
      </c>
      <c r="O174" s="242">
        <v>9998.633064</v>
      </c>
      <c r="P174" s="243">
        <v>503900000</v>
      </c>
    </row>
    <row r="175" spans="1:16" ht="15">
      <c r="A175" s="232" t="s">
        <v>366</v>
      </c>
      <c r="B175" s="233"/>
      <c r="C175" s="232" t="s">
        <v>366</v>
      </c>
      <c r="D175" s="234" t="s">
        <v>366</v>
      </c>
      <c r="E175" s="235" t="s">
        <v>329</v>
      </c>
      <c r="F175" s="236" t="s">
        <v>308</v>
      </c>
      <c r="G175" s="237" t="s">
        <v>23</v>
      </c>
      <c r="H175" s="238">
        <v>1278</v>
      </c>
      <c r="I175" s="235" t="s">
        <v>364</v>
      </c>
      <c r="J175" s="235" t="s">
        <v>365</v>
      </c>
      <c r="K175" s="237" t="s">
        <v>303</v>
      </c>
      <c r="L175" s="239" t="s">
        <v>304</v>
      </c>
      <c r="M175" s="240" t="s">
        <v>304</v>
      </c>
      <c r="N175" s="241">
        <v>18112.456014</v>
      </c>
      <c r="O175" s="242">
        <v>10000</v>
      </c>
      <c r="P175" s="243">
        <v>181124560.14</v>
      </c>
    </row>
    <row r="176" spans="1:16" ht="15">
      <c r="A176" s="232" t="s">
        <v>366</v>
      </c>
      <c r="B176" s="233"/>
      <c r="C176" s="232" t="s">
        <v>366</v>
      </c>
      <c r="D176" s="234" t="s">
        <v>366</v>
      </c>
      <c r="E176" s="235" t="s">
        <v>329</v>
      </c>
      <c r="F176" s="236" t="s">
        <v>308</v>
      </c>
      <c r="G176" s="237" t="s">
        <v>23</v>
      </c>
      <c r="H176" s="238">
        <v>1280</v>
      </c>
      <c r="I176" s="235" t="s">
        <v>367</v>
      </c>
      <c r="J176" s="235" t="s">
        <v>368</v>
      </c>
      <c r="K176" s="237" t="s">
        <v>311</v>
      </c>
      <c r="L176" s="239" t="s">
        <v>304</v>
      </c>
      <c r="M176" s="240" t="s">
        <v>304</v>
      </c>
      <c r="N176" s="241">
        <v>18112.47586</v>
      </c>
      <c r="O176" s="242">
        <v>9998.633064</v>
      </c>
      <c r="P176" s="243">
        <v>181100000</v>
      </c>
    </row>
    <row r="177" spans="1:16" ht="15">
      <c r="A177" s="232" t="s">
        <v>369</v>
      </c>
      <c r="B177" s="233"/>
      <c r="C177" s="232" t="s">
        <v>369</v>
      </c>
      <c r="D177" s="234" t="s">
        <v>369</v>
      </c>
      <c r="E177" s="235" t="s">
        <v>298</v>
      </c>
      <c r="F177" s="236" t="s">
        <v>308</v>
      </c>
      <c r="G177" s="237" t="s">
        <v>23</v>
      </c>
      <c r="H177" s="238">
        <v>1280</v>
      </c>
      <c r="I177" s="235" t="s">
        <v>367</v>
      </c>
      <c r="J177" s="235" t="s">
        <v>368</v>
      </c>
      <c r="K177" s="237" t="s">
        <v>303</v>
      </c>
      <c r="L177" s="239" t="s">
        <v>304</v>
      </c>
      <c r="M177" s="240" t="s">
        <v>304</v>
      </c>
      <c r="N177" s="241">
        <v>80796.072101</v>
      </c>
      <c r="O177" s="242">
        <v>10000</v>
      </c>
      <c r="P177" s="243">
        <v>807960721.01</v>
      </c>
    </row>
    <row r="178" spans="1:16" ht="15">
      <c r="A178" s="232" t="s">
        <v>369</v>
      </c>
      <c r="B178" s="233"/>
      <c r="C178" s="232" t="s">
        <v>369</v>
      </c>
      <c r="D178" s="234" t="s">
        <v>369</v>
      </c>
      <c r="E178" s="235" t="s">
        <v>298</v>
      </c>
      <c r="F178" s="236" t="s">
        <v>308</v>
      </c>
      <c r="G178" s="237" t="s">
        <v>23</v>
      </c>
      <c r="H178" s="238">
        <v>1284</v>
      </c>
      <c r="I178" s="235" t="s">
        <v>370</v>
      </c>
      <c r="J178" s="235" t="s">
        <v>371</v>
      </c>
      <c r="K178" s="237" t="s">
        <v>311</v>
      </c>
      <c r="L178" s="239" t="s">
        <v>304</v>
      </c>
      <c r="M178" s="240" t="s">
        <v>304</v>
      </c>
      <c r="N178" s="241">
        <v>80729.032204</v>
      </c>
      <c r="O178" s="242">
        <v>9995.933161</v>
      </c>
      <c r="P178" s="243">
        <v>806962010.1</v>
      </c>
    </row>
    <row r="179" spans="1:16" ht="15">
      <c r="A179" s="232" t="s">
        <v>369</v>
      </c>
      <c r="B179" s="233"/>
      <c r="C179" s="232" t="s">
        <v>369</v>
      </c>
      <c r="D179" s="234" t="s">
        <v>369</v>
      </c>
      <c r="E179" s="235" t="s">
        <v>312</v>
      </c>
      <c r="F179" s="236" t="s">
        <v>308</v>
      </c>
      <c r="G179" s="237" t="s">
        <v>23</v>
      </c>
      <c r="H179" s="238">
        <v>1280</v>
      </c>
      <c r="I179" s="235" t="s">
        <v>367</v>
      </c>
      <c r="J179" s="235" t="s">
        <v>368</v>
      </c>
      <c r="K179" s="237" t="s">
        <v>303</v>
      </c>
      <c r="L179" s="239" t="s">
        <v>304</v>
      </c>
      <c r="M179" s="240" t="s">
        <v>304</v>
      </c>
      <c r="N179" s="241">
        <v>71689.79954</v>
      </c>
      <c r="O179" s="242">
        <v>10000</v>
      </c>
      <c r="P179" s="243">
        <v>716897995.4</v>
      </c>
    </row>
    <row r="180" spans="1:16" ht="15">
      <c r="A180" s="232" t="s">
        <v>369</v>
      </c>
      <c r="B180" s="233"/>
      <c r="C180" s="232" t="s">
        <v>369</v>
      </c>
      <c r="D180" s="234" t="s">
        <v>369</v>
      </c>
      <c r="E180" s="235" t="s">
        <v>312</v>
      </c>
      <c r="F180" s="236" t="s">
        <v>308</v>
      </c>
      <c r="G180" s="237" t="s">
        <v>23</v>
      </c>
      <c r="H180" s="238">
        <v>1284</v>
      </c>
      <c r="I180" s="235" t="s">
        <v>370</v>
      </c>
      <c r="J180" s="235" t="s">
        <v>371</v>
      </c>
      <c r="K180" s="237" t="s">
        <v>311</v>
      </c>
      <c r="L180" s="239" t="s">
        <v>304</v>
      </c>
      <c r="M180" s="240" t="s">
        <v>304</v>
      </c>
      <c r="N180" s="241">
        <v>71709.162959</v>
      </c>
      <c r="O180" s="242">
        <v>9995.933161</v>
      </c>
      <c r="P180" s="243">
        <v>716800000</v>
      </c>
    </row>
    <row r="181" spans="1:16" ht="15">
      <c r="A181" s="232" t="s">
        <v>369</v>
      </c>
      <c r="B181" s="233"/>
      <c r="C181" s="232" t="s">
        <v>369</v>
      </c>
      <c r="D181" s="234" t="s">
        <v>369</v>
      </c>
      <c r="E181" s="235" t="s">
        <v>315</v>
      </c>
      <c r="F181" s="236" t="s">
        <v>308</v>
      </c>
      <c r="G181" s="237" t="s">
        <v>23</v>
      </c>
      <c r="H181" s="238">
        <v>1280</v>
      </c>
      <c r="I181" s="235" t="s">
        <v>367</v>
      </c>
      <c r="J181" s="235" t="s">
        <v>368</v>
      </c>
      <c r="K181" s="237" t="s">
        <v>303</v>
      </c>
      <c r="L181" s="239" t="s">
        <v>304</v>
      </c>
      <c r="M181" s="240" t="s">
        <v>304</v>
      </c>
      <c r="N181" s="241">
        <v>43775.983899</v>
      </c>
      <c r="O181" s="242">
        <v>10000</v>
      </c>
      <c r="P181" s="243">
        <v>437759838.99</v>
      </c>
    </row>
    <row r="182" spans="1:16" ht="15">
      <c r="A182" s="232" t="s">
        <v>369</v>
      </c>
      <c r="B182" s="233"/>
      <c r="C182" s="232" t="s">
        <v>369</v>
      </c>
      <c r="D182" s="234" t="s">
        <v>369</v>
      </c>
      <c r="E182" s="235" t="s">
        <v>315</v>
      </c>
      <c r="F182" s="236" t="s">
        <v>308</v>
      </c>
      <c r="G182" s="237" t="s">
        <v>23</v>
      </c>
      <c r="H182" s="238">
        <v>1284</v>
      </c>
      <c r="I182" s="235" t="s">
        <v>370</v>
      </c>
      <c r="J182" s="235" t="s">
        <v>371</v>
      </c>
      <c r="K182" s="237" t="s">
        <v>311</v>
      </c>
      <c r="L182" s="239" t="s">
        <v>304</v>
      </c>
      <c r="M182" s="240" t="s">
        <v>304</v>
      </c>
      <c r="N182" s="241">
        <v>43787.807795</v>
      </c>
      <c r="O182" s="242">
        <v>9995.933161</v>
      </c>
      <c r="P182" s="243">
        <v>437700000</v>
      </c>
    </row>
    <row r="183" spans="1:16" ht="15">
      <c r="A183" s="232" t="s">
        <v>369</v>
      </c>
      <c r="B183" s="233"/>
      <c r="C183" s="232" t="s">
        <v>369</v>
      </c>
      <c r="D183" s="234" t="s">
        <v>369</v>
      </c>
      <c r="E183" s="235" t="s">
        <v>318</v>
      </c>
      <c r="F183" s="236" t="s">
        <v>308</v>
      </c>
      <c r="G183" s="237" t="s">
        <v>23</v>
      </c>
      <c r="H183" s="238">
        <v>1280</v>
      </c>
      <c r="I183" s="235" t="s">
        <v>367</v>
      </c>
      <c r="J183" s="235" t="s">
        <v>368</v>
      </c>
      <c r="K183" s="237" t="s">
        <v>303</v>
      </c>
      <c r="L183" s="239" t="s">
        <v>304</v>
      </c>
      <c r="M183" s="240" t="s">
        <v>304</v>
      </c>
      <c r="N183" s="241">
        <v>55987.653156</v>
      </c>
      <c r="O183" s="242">
        <v>10000</v>
      </c>
      <c r="P183" s="243">
        <v>559876531.56</v>
      </c>
    </row>
    <row r="184" spans="1:16" ht="15">
      <c r="A184" s="232" t="s">
        <v>369</v>
      </c>
      <c r="B184" s="233"/>
      <c r="C184" s="232" t="s">
        <v>369</v>
      </c>
      <c r="D184" s="234" t="s">
        <v>369</v>
      </c>
      <c r="E184" s="235" t="s">
        <v>318</v>
      </c>
      <c r="F184" s="236" t="s">
        <v>308</v>
      </c>
      <c r="G184" s="237" t="s">
        <v>23</v>
      </c>
      <c r="H184" s="238">
        <v>1284</v>
      </c>
      <c r="I184" s="235" t="s">
        <v>370</v>
      </c>
      <c r="J184" s="235" t="s">
        <v>371</v>
      </c>
      <c r="K184" s="237" t="s">
        <v>311</v>
      </c>
      <c r="L184" s="239" t="s">
        <v>304</v>
      </c>
      <c r="M184" s="240" t="s">
        <v>304</v>
      </c>
      <c r="N184" s="241">
        <v>56002.775425</v>
      </c>
      <c r="O184" s="242">
        <v>9995.933161</v>
      </c>
      <c r="P184" s="243">
        <v>559800000</v>
      </c>
    </row>
    <row r="185" spans="1:16" ht="15">
      <c r="A185" s="232" t="s">
        <v>369</v>
      </c>
      <c r="B185" s="233"/>
      <c r="C185" s="232" t="s">
        <v>369</v>
      </c>
      <c r="D185" s="234" t="s">
        <v>369</v>
      </c>
      <c r="E185" s="235" t="s">
        <v>321</v>
      </c>
      <c r="F185" s="236" t="s">
        <v>308</v>
      </c>
      <c r="G185" s="237" t="s">
        <v>23</v>
      </c>
      <c r="H185" s="238">
        <v>1280</v>
      </c>
      <c r="I185" s="235" t="s">
        <v>367</v>
      </c>
      <c r="J185" s="235" t="s">
        <v>368</v>
      </c>
      <c r="K185" s="237" t="s">
        <v>303</v>
      </c>
      <c r="L185" s="239" t="s">
        <v>304</v>
      </c>
      <c r="M185" s="240" t="s">
        <v>304</v>
      </c>
      <c r="N185" s="241">
        <v>8241.12651</v>
      </c>
      <c r="O185" s="242">
        <v>10000</v>
      </c>
      <c r="P185" s="243">
        <v>82411265.1</v>
      </c>
    </row>
    <row r="186" spans="1:16" ht="15">
      <c r="A186" s="232" t="s">
        <v>369</v>
      </c>
      <c r="B186" s="233"/>
      <c r="C186" s="232" t="s">
        <v>369</v>
      </c>
      <c r="D186" s="234" t="s">
        <v>369</v>
      </c>
      <c r="E186" s="235" t="s">
        <v>321</v>
      </c>
      <c r="F186" s="236" t="s">
        <v>308</v>
      </c>
      <c r="G186" s="237" t="s">
        <v>23</v>
      </c>
      <c r="H186" s="238">
        <v>1284</v>
      </c>
      <c r="I186" s="235" t="s">
        <v>370</v>
      </c>
      <c r="J186" s="235" t="s">
        <v>371</v>
      </c>
      <c r="K186" s="237" t="s">
        <v>311</v>
      </c>
      <c r="L186" s="239" t="s">
        <v>304</v>
      </c>
      <c r="M186" s="240" t="s">
        <v>304</v>
      </c>
      <c r="N186" s="241">
        <v>8243.352438</v>
      </c>
      <c r="O186" s="242">
        <v>9995.933162</v>
      </c>
      <c r="P186" s="243">
        <v>82400000</v>
      </c>
    </row>
    <row r="187" spans="1:16" ht="15">
      <c r="A187" s="232" t="s">
        <v>369</v>
      </c>
      <c r="B187" s="233"/>
      <c r="C187" s="232" t="s">
        <v>369</v>
      </c>
      <c r="D187" s="234" t="s">
        <v>369</v>
      </c>
      <c r="E187" s="235" t="s">
        <v>324</v>
      </c>
      <c r="F187" s="236" t="s">
        <v>308</v>
      </c>
      <c r="G187" s="237" t="s">
        <v>23</v>
      </c>
      <c r="H187" s="238">
        <v>1280</v>
      </c>
      <c r="I187" s="235" t="s">
        <v>367</v>
      </c>
      <c r="J187" s="235" t="s">
        <v>368</v>
      </c>
      <c r="K187" s="237" t="s">
        <v>303</v>
      </c>
      <c r="L187" s="239" t="s">
        <v>304</v>
      </c>
      <c r="M187" s="240" t="s">
        <v>304</v>
      </c>
      <c r="N187" s="241">
        <v>50396.888934</v>
      </c>
      <c r="O187" s="242">
        <v>10000</v>
      </c>
      <c r="P187" s="243">
        <v>503968889.34</v>
      </c>
    </row>
    <row r="188" spans="1:16" ht="15">
      <c r="A188" s="232" t="s">
        <v>369</v>
      </c>
      <c r="B188" s="233"/>
      <c r="C188" s="232" t="s">
        <v>369</v>
      </c>
      <c r="D188" s="234" t="s">
        <v>369</v>
      </c>
      <c r="E188" s="235" t="s">
        <v>324</v>
      </c>
      <c r="F188" s="236" t="s">
        <v>308</v>
      </c>
      <c r="G188" s="237" t="s">
        <v>23</v>
      </c>
      <c r="H188" s="238">
        <v>1284</v>
      </c>
      <c r="I188" s="235" t="s">
        <v>370</v>
      </c>
      <c r="J188" s="235" t="s">
        <v>371</v>
      </c>
      <c r="K188" s="237" t="s">
        <v>311</v>
      </c>
      <c r="L188" s="239" t="s">
        <v>304</v>
      </c>
      <c r="M188" s="240" t="s">
        <v>304</v>
      </c>
      <c r="N188" s="241">
        <v>50410.501137</v>
      </c>
      <c r="O188" s="242">
        <v>9995.933161</v>
      </c>
      <c r="P188" s="243">
        <v>503900000</v>
      </c>
    </row>
    <row r="189" spans="1:16" ht="15">
      <c r="A189" s="232" t="s">
        <v>369</v>
      </c>
      <c r="B189" s="233"/>
      <c r="C189" s="232" t="s">
        <v>369</v>
      </c>
      <c r="D189" s="234" t="s">
        <v>369</v>
      </c>
      <c r="E189" s="235" t="s">
        <v>329</v>
      </c>
      <c r="F189" s="236" t="s">
        <v>308</v>
      </c>
      <c r="G189" s="237" t="s">
        <v>23</v>
      </c>
      <c r="H189" s="238">
        <v>1280</v>
      </c>
      <c r="I189" s="235" t="s">
        <v>367</v>
      </c>
      <c r="J189" s="235" t="s">
        <v>368</v>
      </c>
      <c r="K189" s="237" t="s">
        <v>303</v>
      </c>
      <c r="L189" s="239" t="s">
        <v>304</v>
      </c>
      <c r="M189" s="240" t="s">
        <v>304</v>
      </c>
      <c r="N189" s="241">
        <v>18112.47586</v>
      </c>
      <c r="O189" s="242">
        <v>10000</v>
      </c>
      <c r="P189" s="243">
        <v>181124758.6</v>
      </c>
    </row>
    <row r="190" spans="1:16" ht="15">
      <c r="A190" s="232" t="s">
        <v>369</v>
      </c>
      <c r="B190" s="233"/>
      <c r="C190" s="232" t="s">
        <v>369</v>
      </c>
      <c r="D190" s="234" t="s">
        <v>369</v>
      </c>
      <c r="E190" s="235" t="s">
        <v>329</v>
      </c>
      <c r="F190" s="236" t="s">
        <v>308</v>
      </c>
      <c r="G190" s="237" t="s">
        <v>23</v>
      </c>
      <c r="H190" s="238">
        <v>1284</v>
      </c>
      <c r="I190" s="235" t="s">
        <v>370</v>
      </c>
      <c r="J190" s="235" t="s">
        <v>371</v>
      </c>
      <c r="K190" s="237" t="s">
        <v>311</v>
      </c>
      <c r="L190" s="239" t="s">
        <v>304</v>
      </c>
      <c r="M190" s="240" t="s">
        <v>304</v>
      </c>
      <c r="N190" s="241">
        <v>18117.368041</v>
      </c>
      <c r="O190" s="242">
        <v>9995.933161</v>
      </c>
      <c r="P190" s="243">
        <v>181100000</v>
      </c>
    </row>
    <row r="191" spans="1:7" ht="15">
      <c r="A191" s="14"/>
      <c r="B191" s="14"/>
      <c r="C191" s="245"/>
      <c r="D191" s="14"/>
      <c r="E191" s="14"/>
      <c r="F191" s="14"/>
      <c r="G191" s="14"/>
    </row>
    <row r="192" spans="1:7" ht="15">
      <c r="A192" s="14"/>
      <c r="B192" s="14"/>
      <c r="C192" s="245"/>
      <c r="D192" s="14"/>
      <c r="E192" s="246"/>
      <c r="F192" s="14"/>
      <c r="G192" s="14"/>
    </row>
    <row r="193" spans="1:7" ht="15">
      <c r="A193" s="14"/>
      <c r="B193" s="14"/>
      <c r="C193" s="245"/>
      <c r="D193" s="14"/>
      <c r="E193" s="14"/>
      <c r="F193" s="14"/>
      <c r="G193" s="14"/>
    </row>
    <row r="194" spans="1:7" ht="15">
      <c r="A194" s="14"/>
      <c r="B194" s="14"/>
      <c r="C194" s="245"/>
      <c r="D194" s="14"/>
      <c r="E194" s="14"/>
      <c r="F194" s="14"/>
      <c r="G194" s="247"/>
    </row>
    <row r="195" spans="1:7" ht="15">
      <c r="A195" s="14"/>
      <c r="B195" s="14"/>
      <c r="C195" s="245"/>
      <c r="D195" s="14"/>
      <c r="E195" s="14"/>
      <c r="F195" s="14"/>
      <c r="G195" s="247"/>
    </row>
    <row r="200" ht="15">
      <c r="E200" s="16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6" sqref="A6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</cols>
  <sheetData>
    <row r="1" spans="1:2" ht="15">
      <c r="A1" s="1" t="s">
        <v>33</v>
      </c>
      <c r="B1" s="2"/>
    </row>
    <row r="2" spans="1:2" ht="15.75" customHeight="1">
      <c r="A2" s="1" t="s">
        <v>34</v>
      </c>
      <c r="B2" s="5"/>
    </row>
    <row r="3" spans="1:2" ht="15">
      <c r="A3" s="1" t="s">
        <v>35</v>
      </c>
      <c r="B3" s="2"/>
    </row>
    <row r="4" spans="1:2" ht="15">
      <c r="A4" s="1" t="s">
        <v>36</v>
      </c>
      <c r="B4" s="6"/>
    </row>
    <row r="5" spans="1:2" ht="15">
      <c r="A5" s="1" t="s">
        <v>37</v>
      </c>
      <c r="B5" s="6" t="s">
        <v>38</v>
      </c>
    </row>
    <row r="6" spans="1:2" ht="15">
      <c r="A6" s="1" t="s">
        <v>39</v>
      </c>
      <c r="B6" s="6"/>
    </row>
    <row r="7" spans="1:2" ht="15">
      <c r="A7" s="1" t="s">
        <v>40</v>
      </c>
      <c r="B7" s="7"/>
    </row>
    <row r="8" spans="1:2" ht="15">
      <c r="A8" s="1" t="s">
        <v>41</v>
      </c>
      <c r="B8" s="2"/>
    </row>
    <row r="10" spans="1:2" ht="15">
      <c r="A10" s="3" t="s">
        <v>42</v>
      </c>
      <c r="B10" s="4"/>
    </row>
    <row r="11" spans="1:2" ht="15">
      <c r="A11" s="24" t="s">
        <v>43</v>
      </c>
      <c r="B11" t="s">
        <v>44</v>
      </c>
    </row>
    <row r="12" spans="1:2" ht="15">
      <c r="A12" t="s">
        <v>45</v>
      </c>
      <c r="B12" t="s">
        <v>46</v>
      </c>
    </row>
    <row r="13" spans="1:2" ht="15">
      <c r="A13" t="s">
        <v>47</v>
      </c>
      <c r="B13" t="s">
        <v>48</v>
      </c>
    </row>
    <row r="14" spans="1:2" ht="15">
      <c r="A14" t="s">
        <v>49</v>
      </c>
      <c r="B14" t="s">
        <v>50</v>
      </c>
    </row>
    <row r="15" spans="1:2" ht="15">
      <c r="A15" t="s">
        <v>51</v>
      </c>
      <c r="B15" t="s">
        <v>52</v>
      </c>
    </row>
    <row r="16" spans="1:2" ht="15">
      <c r="A16" t="s">
        <v>53</v>
      </c>
      <c r="B16" t="s">
        <v>54</v>
      </c>
    </row>
    <row r="17" spans="1:2" ht="15">
      <c r="A17" t="s">
        <v>55</v>
      </c>
      <c r="B17" t="s">
        <v>56</v>
      </c>
    </row>
    <row r="19" ht="15">
      <c r="B19" s="45"/>
    </row>
    <row r="20" ht="15">
      <c r="B20" s="10"/>
    </row>
    <row r="21" ht="15">
      <c r="B21" s="10"/>
    </row>
    <row r="22" ht="15">
      <c r="B22" s="10"/>
    </row>
    <row r="23" ht="15">
      <c r="B23" s="10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="85" zoomScaleNormal="85" zoomScalePageLayoutView="0" workbookViewId="0" topLeftCell="A4">
      <selection activeCell="A3" sqref="A3:G3"/>
    </sheetView>
  </sheetViews>
  <sheetFormatPr defaultColWidth="9.140625" defaultRowHeight="15"/>
  <cols>
    <col min="1" max="1" width="7.140625" style="18" bestFit="1" customWidth="1"/>
    <col min="2" max="2" width="40.8515625" style="0" bestFit="1" customWidth="1"/>
    <col min="3" max="3" width="14.7109375" style="0" bestFit="1" customWidth="1"/>
    <col min="4" max="4" width="13.421875" style="0" bestFit="1" customWidth="1"/>
    <col min="5" max="5" width="11.8515625" style="0" bestFit="1" customWidth="1"/>
    <col min="6" max="6" width="19.421875" style="0" bestFit="1" customWidth="1"/>
    <col min="7" max="7" width="15.14062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70" t="s">
        <v>98</v>
      </c>
      <c r="B2" s="70"/>
      <c r="C2" s="70"/>
      <c r="D2" s="70"/>
      <c r="E2" s="70"/>
      <c r="F2" s="70"/>
      <c r="G2" s="70"/>
    </row>
    <row r="3" spans="1:7" ht="15">
      <c r="A3" s="71" t="str">
        <f>XDO_?FROM_DATE?</f>
        <v>Portfolio as on 30-Nov-2019</v>
      </c>
      <c r="B3" s="71"/>
      <c r="C3" s="71"/>
      <c r="D3" s="71"/>
      <c r="E3" s="71"/>
      <c r="F3" s="71"/>
      <c r="G3" s="71"/>
    </row>
    <row r="4" spans="1:39" ht="26.25">
      <c r="A4" s="53" t="s">
        <v>75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58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9</v>
      </c>
      <c r="C7" s="36" t="s">
        <v>94</v>
      </c>
      <c r="D7" s="36" t="s">
        <v>57</v>
      </c>
      <c r="E7" s="30">
        <v>619</v>
      </c>
      <c r="F7" s="30">
        <v>7703.9552824</v>
      </c>
      <c r="G7" s="49">
        <v>0.15500170601700577</v>
      </c>
    </row>
    <row r="8" spans="1:7" ht="15">
      <c r="A8" s="55">
        <v>2</v>
      </c>
      <c r="B8" s="29" t="s">
        <v>76</v>
      </c>
      <c r="C8" s="36" t="s">
        <v>18</v>
      </c>
      <c r="D8" s="36" t="s">
        <v>80</v>
      </c>
      <c r="E8" s="30">
        <v>458496</v>
      </c>
      <c r="F8" s="30">
        <v>4629.2394082</v>
      </c>
      <c r="G8" s="49">
        <v>0.09313917066359453</v>
      </c>
    </row>
    <row r="9" spans="1:7" ht="15">
      <c r="A9" s="55">
        <v>3</v>
      </c>
      <c r="B9" s="29" t="s">
        <v>77</v>
      </c>
      <c r="C9" s="36" t="s">
        <v>13</v>
      </c>
      <c r="D9" s="36" t="s">
        <v>81</v>
      </c>
      <c r="E9" s="30">
        <v>279</v>
      </c>
      <c r="F9" s="30">
        <v>3532.3030155</v>
      </c>
      <c r="G9" s="49">
        <v>0.0710690773117972</v>
      </c>
    </row>
    <row r="10" spans="1:7" ht="15">
      <c r="A10" s="55"/>
      <c r="B10" s="29"/>
      <c r="C10" s="36"/>
      <c r="D10" s="36"/>
      <c r="E10" s="30"/>
      <c r="F10" s="30"/>
      <c r="G10" s="44"/>
    </row>
    <row r="11" spans="1:7" ht="15">
      <c r="A11" s="55"/>
      <c r="B11" s="37" t="s">
        <v>61</v>
      </c>
      <c r="C11" s="36"/>
      <c r="D11" s="36"/>
      <c r="E11" s="30"/>
      <c r="F11" s="30"/>
      <c r="G11" s="44"/>
    </row>
    <row r="12" spans="1:7" ht="15">
      <c r="A12" s="55">
        <v>4</v>
      </c>
      <c r="B12" s="29" t="s">
        <v>28</v>
      </c>
      <c r="C12" s="36" t="s">
        <v>29</v>
      </c>
      <c r="D12" s="36" t="s">
        <v>82</v>
      </c>
      <c r="E12" s="30">
        <v>650</v>
      </c>
      <c r="F12" s="30">
        <v>6354.2213113</v>
      </c>
      <c r="G12" s="49">
        <v>0.12784538688992578</v>
      </c>
    </row>
    <row r="13" spans="1:7" ht="15">
      <c r="A13" s="55">
        <v>5</v>
      </c>
      <c r="B13" s="29" t="s">
        <v>14</v>
      </c>
      <c r="C13" s="36" t="s">
        <v>78</v>
      </c>
      <c r="D13" s="36" t="s">
        <v>67</v>
      </c>
      <c r="E13" s="30">
        <v>552</v>
      </c>
      <c r="F13" s="30">
        <v>5852.261729399999</v>
      </c>
      <c r="G13" s="49">
        <v>0.11774608222186382</v>
      </c>
    </row>
    <row r="14" spans="1:7" ht="15">
      <c r="A14" s="55">
        <v>6</v>
      </c>
      <c r="B14" s="29" t="s">
        <v>8</v>
      </c>
      <c r="C14" s="36" t="s">
        <v>78</v>
      </c>
      <c r="D14" s="36" t="s">
        <v>62</v>
      </c>
      <c r="E14" s="30">
        <v>380</v>
      </c>
      <c r="F14" s="30">
        <v>3885.7342466000005</v>
      </c>
      <c r="G14" s="49">
        <v>0.07818002769663956</v>
      </c>
    </row>
    <row r="15" spans="1:7" ht="15">
      <c r="A15" s="55">
        <v>7</v>
      </c>
      <c r="B15" s="29" t="s">
        <v>11</v>
      </c>
      <c r="C15" s="36" t="s">
        <v>78</v>
      </c>
      <c r="D15" s="36" t="s">
        <v>64</v>
      </c>
      <c r="E15" s="30">
        <v>286</v>
      </c>
      <c r="F15" s="30">
        <v>2945.3058524000003</v>
      </c>
      <c r="G15" s="49">
        <v>0.05925883719844882</v>
      </c>
    </row>
    <row r="16" spans="1:7" ht="15">
      <c r="A16" s="55">
        <v>8</v>
      </c>
      <c r="B16" s="29" t="s">
        <v>6</v>
      </c>
      <c r="C16" s="36" t="s">
        <v>7</v>
      </c>
      <c r="D16" s="36" t="s">
        <v>63</v>
      </c>
      <c r="E16" s="30">
        <v>261</v>
      </c>
      <c r="F16" s="30">
        <v>2632.9551638999997</v>
      </c>
      <c r="G16" s="49">
        <v>0.05297441733639534</v>
      </c>
    </row>
    <row r="17" spans="1:7" ht="15">
      <c r="A17" s="55">
        <v>9</v>
      </c>
      <c r="B17" s="29" t="s">
        <v>15</v>
      </c>
      <c r="C17" s="36" t="s">
        <v>16</v>
      </c>
      <c r="D17" s="36" t="s">
        <v>68</v>
      </c>
      <c r="E17" s="30">
        <v>173</v>
      </c>
      <c r="F17" s="30">
        <v>1093.2146516</v>
      </c>
      <c r="G17" s="49">
        <v>0.021995212826313042</v>
      </c>
    </row>
    <row r="18" spans="1:7" ht="15">
      <c r="A18" s="55">
        <v>10</v>
      </c>
      <c r="B18" s="29" t="s">
        <v>20</v>
      </c>
      <c r="C18" s="36" t="s">
        <v>21</v>
      </c>
      <c r="D18" s="36" t="s">
        <v>83</v>
      </c>
      <c r="E18" s="30">
        <v>120</v>
      </c>
      <c r="F18" s="30">
        <v>1210.8986301</v>
      </c>
      <c r="G18" s="49">
        <v>0.024362985842862273</v>
      </c>
    </row>
    <row r="19" spans="1:7" ht="15">
      <c r="A19" s="55">
        <v>11</v>
      </c>
      <c r="B19" s="29" t="s">
        <v>14</v>
      </c>
      <c r="C19" s="36" t="s">
        <v>78</v>
      </c>
      <c r="D19" s="36" t="s">
        <v>72</v>
      </c>
      <c r="E19" s="30">
        <v>85</v>
      </c>
      <c r="F19" s="30">
        <v>885.6558732000001</v>
      </c>
      <c r="G19" s="49">
        <v>0.01781918070106125</v>
      </c>
    </row>
    <row r="20" spans="1:7" ht="15">
      <c r="A20" s="55">
        <v>12</v>
      </c>
      <c r="B20" s="29" t="s">
        <v>10</v>
      </c>
      <c r="C20" s="36" t="s">
        <v>78</v>
      </c>
      <c r="D20" s="36" t="s">
        <v>65</v>
      </c>
      <c r="E20" s="30">
        <v>61000</v>
      </c>
      <c r="F20" s="30">
        <v>617.285</v>
      </c>
      <c r="G20" s="49">
        <v>0.012419624023168046</v>
      </c>
    </row>
    <row r="21" spans="1:7" ht="15">
      <c r="A21" s="55">
        <v>13</v>
      </c>
      <c r="B21" s="29" t="s">
        <v>6</v>
      </c>
      <c r="C21" s="36" t="s">
        <v>7</v>
      </c>
      <c r="D21" s="36" t="s">
        <v>74</v>
      </c>
      <c r="E21" s="30">
        <v>47</v>
      </c>
      <c r="F21" s="30">
        <v>474.1336885</v>
      </c>
      <c r="G21" s="49">
        <v>0.00953945446250577</v>
      </c>
    </row>
    <row r="22" spans="1:7" ht="15">
      <c r="A22" s="55">
        <v>14</v>
      </c>
      <c r="B22" s="29" t="s">
        <v>6</v>
      </c>
      <c r="C22" s="36" t="s">
        <v>7</v>
      </c>
      <c r="D22" s="36" t="s">
        <v>69</v>
      </c>
      <c r="E22" s="30">
        <v>40</v>
      </c>
      <c r="F22" s="30">
        <v>403.5180328</v>
      </c>
      <c r="G22" s="49">
        <v>0.00811868464962601</v>
      </c>
    </row>
    <row r="23" spans="1:7" ht="15">
      <c r="A23" s="55">
        <v>15</v>
      </c>
      <c r="B23" s="29" t="s">
        <v>19</v>
      </c>
      <c r="C23" s="36" t="s">
        <v>79</v>
      </c>
      <c r="D23" s="36" t="s">
        <v>70</v>
      </c>
      <c r="E23" s="30">
        <v>9624</v>
      </c>
      <c r="F23" s="30">
        <v>97.0705644</v>
      </c>
      <c r="G23" s="49">
        <v>0.00195303613981341</v>
      </c>
    </row>
    <row r="24" spans="1:7" ht="15">
      <c r="A24" s="55"/>
      <c r="B24" s="40" t="s">
        <v>22</v>
      </c>
      <c r="C24" s="32"/>
      <c r="D24" s="32"/>
      <c r="E24" s="33"/>
      <c r="F24" s="30">
        <v>42317.75245029999</v>
      </c>
      <c r="G24" s="49">
        <v>0.8514228839810204</v>
      </c>
    </row>
    <row r="25" spans="1:7" ht="15">
      <c r="A25" s="25"/>
      <c r="B25" s="37" t="s">
        <v>23</v>
      </c>
      <c r="C25" s="26"/>
      <c r="D25" s="26"/>
      <c r="E25" s="25"/>
      <c r="F25" s="27"/>
      <c r="G25" s="28"/>
    </row>
    <row r="26" spans="1:7" ht="15">
      <c r="A26" s="29"/>
      <c r="B26" s="29" t="s">
        <v>23</v>
      </c>
      <c r="C26" s="36"/>
      <c r="D26" s="36"/>
      <c r="E26" s="30">
        <v>71709.162959</v>
      </c>
      <c r="F26" s="30">
        <v>7169.9441972</v>
      </c>
      <c r="G26" s="49">
        <v>0.14425753290023158</v>
      </c>
    </row>
    <row r="27" spans="1:39" ht="15">
      <c r="A27" s="31"/>
      <c r="B27" s="40" t="s">
        <v>22</v>
      </c>
      <c r="C27" s="32"/>
      <c r="D27" s="32"/>
      <c r="E27" s="33"/>
      <c r="F27" s="30">
        <v>7169.9441972</v>
      </c>
      <c r="G27" s="49">
        <v>0.14425753290023158</v>
      </c>
      <c r="H27" s="11"/>
      <c r="I27" s="11"/>
      <c r="J27" s="11"/>
      <c r="K27" s="11"/>
      <c r="L27" s="11"/>
      <c r="M27" s="12"/>
      <c r="N27" s="12"/>
      <c r="O27" s="12"/>
      <c r="P27" s="12"/>
      <c r="Q27" s="11"/>
      <c r="R27" s="11"/>
      <c r="S27" s="11"/>
      <c r="T27" s="11"/>
      <c r="U27" s="1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/>
      <c r="AI27" s="13"/>
      <c r="AJ27" s="13"/>
      <c r="AK27" s="13"/>
      <c r="AL27" s="13"/>
      <c r="AM27" s="13"/>
    </row>
    <row r="28" spans="1:7" ht="15">
      <c r="A28" s="31"/>
      <c r="B28" s="42" t="s">
        <v>24</v>
      </c>
      <c r="C28" s="32"/>
      <c r="D28" s="32"/>
      <c r="E28" s="33"/>
      <c r="F28" s="34"/>
      <c r="G28" s="35"/>
    </row>
    <row r="29" spans="1:7" ht="15">
      <c r="A29" s="31"/>
      <c r="B29" s="42" t="s">
        <v>25</v>
      </c>
      <c r="C29" s="32"/>
      <c r="D29" s="32"/>
      <c r="E29" s="33"/>
      <c r="F29" s="30">
        <v>214.69360590001452</v>
      </c>
      <c r="G29" s="49">
        <v>0.004319583118748055</v>
      </c>
    </row>
    <row r="30" spans="1:7" ht="15">
      <c r="A30" s="31"/>
      <c r="B30" s="42" t="s">
        <v>22</v>
      </c>
      <c r="C30" s="32"/>
      <c r="D30" s="32"/>
      <c r="E30" s="33"/>
      <c r="F30" s="30">
        <v>214.69360590001452</v>
      </c>
      <c r="G30" s="49">
        <v>0.004319583118748055</v>
      </c>
    </row>
    <row r="31" spans="1:35" ht="15">
      <c r="A31" s="38"/>
      <c r="B31" s="41" t="s">
        <v>26</v>
      </c>
      <c r="C31" s="39"/>
      <c r="D31" s="39"/>
      <c r="E31" s="39"/>
      <c r="F31" s="43">
        <v>49702.3902534</v>
      </c>
      <c r="G31" s="59">
        <v>1</v>
      </c>
      <c r="AC31" s="9"/>
      <c r="AD31" s="9"/>
      <c r="AE31" s="9"/>
      <c r="AF31" s="9"/>
      <c r="AG31" s="9"/>
      <c r="AH31" s="9"/>
      <c r="AI31" s="9"/>
    </row>
    <row r="32" spans="1:35" ht="15">
      <c r="A32" s="17"/>
      <c r="B32" s="14"/>
      <c r="C32" s="14"/>
      <c r="D32" s="14"/>
      <c r="E32" s="14"/>
      <c r="F32" s="16"/>
      <c r="AC32" s="9"/>
      <c r="AD32" s="9"/>
      <c r="AE32" s="9"/>
      <c r="AF32" s="9"/>
      <c r="AG32" s="9"/>
      <c r="AH32" s="9"/>
      <c r="AI32" s="9"/>
    </row>
    <row r="33" spans="1:35" ht="15">
      <c r="A33" s="17"/>
      <c r="B33" s="14"/>
      <c r="C33" s="14"/>
      <c r="D33" s="14"/>
      <c r="E33" s="14"/>
      <c r="F33" s="61"/>
      <c r="AC33" s="9"/>
      <c r="AD33" s="9"/>
      <c r="AE33" s="9"/>
      <c r="AF33" s="9"/>
      <c r="AG33" s="9"/>
      <c r="AH33" s="9"/>
      <c r="AI33" s="9"/>
    </row>
    <row r="34" spans="1:6" ht="15">
      <c r="A34" s="17"/>
      <c r="B34" s="14"/>
      <c r="C34" s="15"/>
      <c r="D34" s="15"/>
      <c r="E34" s="14"/>
      <c r="F34" s="61"/>
    </row>
    <row r="35" spans="1:6" ht="15">
      <c r="A35" s="17"/>
      <c r="B35" s="14"/>
      <c r="C35" s="14"/>
      <c r="D35" s="14"/>
      <c r="E35" s="14"/>
      <c r="F35" s="14"/>
    </row>
  </sheetData>
  <sheetProtection/>
  <mergeCells count="2">
    <mergeCell ref="A2:G2"/>
    <mergeCell ref="A3:G3"/>
  </mergeCells>
  <conditionalFormatting sqref="I4 I27">
    <cfRule type="cellIs" priority="1" dxfId="21" operator="lessThan" stopIfTrue="1">
      <formula>0</formula>
    </cfRule>
  </conditionalFormatting>
  <conditionalFormatting sqref="C24:E24 C27:E30 F28">
    <cfRule type="cellIs" priority="2" dxfId="22" operator="lessThan" stopIfTrue="1">
      <formula>0</formula>
    </cfRule>
  </conditionalFormatting>
  <conditionalFormatting sqref="G28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="85" zoomScaleNormal="85" zoomScalePageLayoutView="0" workbookViewId="0" topLeftCell="A1">
      <selection activeCell="A3" sqref="A3:G3"/>
    </sheetView>
  </sheetViews>
  <sheetFormatPr defaultColWidth="9.140625" defaultRowHeight="15"/>
  <cols>
    <col min="1" max="1" width="7.140625" style="18" bestFit="1" customWidth="1"/>
    <col min="2" max="2" width="40.8515625" style="0" bestFit="1" customWidth="1"/>
    <col min="3" max="3" width="15.28125" style="0" bestFit="1" customWidth="1"/>
    <col min="4" max="4" width="13.8515625" style="0" bestFit="1" customWidth="1"/>
    <col min="5" max="5" width="9.5742187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70" t="s">
        <v>99</v>
      </c>
      <c r="B2" s="70"/>
      <c r="C2" s="70"/>
      <c r="D2" s="70"/>
      <c r="E2" s="70"/>
      <c r="F2" s="70"/>
      <c r="G2" s="70"/>
    </row>
    <row r="3" spans="1:7" ht="15">
      <c r="A3" s="71" t="str">
        <f>XDO_?FROM_DATE?1?</f>
        <v>Portfolio as on 30-Nov-2019</v>
      </c>
      <c r="B3" s="71"/>
      <c r="C3" s="71"/>
      <c r="D3" s="71"/>
      <c r="E3" s="71"/>
      <c r="F3" s="71"/>
      <c r="G3" s="71"/>
    </row>
    <row r="4" spans="1:39" ht="25.5" customHeight="1">
      <c r="A4" s="53" t="s">
        <v>75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58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12</v>
      </c>
      <c r="C7" s="36" t="s">
        <v>13</v>
      </c>
      <c r="D7" s="36" t="s">
        <v>81</v>
      </c>
      <c r="E7" s="30">
        <v>338</v>
      </c>
      <c r="F7" s="30">
        <v>4279.2774883</v>
      </c>
      <c r="G7" s="49">
        <v>0.2501194194562201</v>
      </c>
    </row>
    <row r="8" spans="1:7" ht="15">
      <c r="A8" s="29"/>
      <c r="B8" s="29"/>
      <c r="C8" s="36"/>
      <c r="D8" s="36"/>
      <c r="E8" s="30"/>
      <c r="F8" s="30"/>
      <c r="G8" s="44"/>
    </row>
    <row r="9" spans="1:7" ht="15">
      <c r="A9" s="29"/>
      <c r="B9" s="37" t="s">
        <v>61</v>
      </c>
      <c r="C9" s="36"/>
      <c r="D9" s="36"/>
      <c r="E9" s="30"/>
      <c r="F9" s="30"/>
      <c r="G9" s="44"/>
    </row>
    <row r="10" spans="1:7" ht="15">
      <c r="A10" s="55">
        <v>2</v>
      </c>
      <c r="B10" s="29" t="s">
        <v>14</v>
      </c>
      <c r="C10" s="36" t="s">
        <v>78</v>
      </c>
      <c r="D10" s="36" t="s">
        <v>67</v>
      </c>
      <c r="E10" s="30">
        <v>334</v>
      </c>
      <c r="F10" s="30">
        <v>3541.0424232</v>
      </c>
      <c r="G10" s="49">
        <v>0.2069703302910792</v>
      </c>
    </row>
    <row r="11" spans="1:7" ht="15">
      <c r="A11" s="55">
        <v>3</v>
      </c>
      <c r="B11" s="29" t="s">
        <v>11</v>
      </c>
      <c r="C11" s="36" t="s">
        <v>78</v>
      </c>
      <c r="D11" s="36" t="s">
        <v>64</v>
      </c>
      <c r="E11" s="30">
        <v>228</v>
      </c>
      <c r="F11" s="30">
        <v>2280</v>
      </c>
      <c r="G11" s="49">
        <v>0.1332636824602674</v>
      </c>
    </row>
    <row r="12" spans="1:7" ht="15">
      <c r="A12" s="55">
        <v>4</v>
      </c>
      <c r="B12" s="29" t="s">
        <v>28</v>
      </c>
      <c r="C12" s="36" t="s">
        <v>29</v>
      </c>
      <c r="D12" s="36" t="s">
        <v>84</v>
      </c>
      <c r="E12" s="30">
        <v>90</v>
      </c>
      <c r="F12" s="30">
        <v>907.7459015999999</v>
      </c>
      <c r="G12" s="49">
        <v>0.05305682525676821</v>
      </c>
    </row>
    <row r="13" spans="1:7" ht="15">
      <c r="A13" s="55">
        <v>5</v>
      </c>
      <c r="B13" s="29" t="s">
        <v>30</v>
      </c>
      <c r="C13" s="36" t="s">
        <v>31</v>
      </c>
      <c r="D13" s="36" t="s">
        <v>85</v>
      </c>
      <c r="E13" s="30">
        <v>60</v>
      </c>
      <c r="F13" s="30">
        <v>484.2098361</v>
      </c>
      <c r="G13" s="49">
        <v>0.028301572737793212</v>
      </c>
    </row>
    <row r="14" spans="1:7" ht="15">
      <c r="A14" s="55">
        <v>6</v>
      </c>
      <c r="B14" s="29" t="s">
        <v>30</v>
      </c>
      <c r="C14" s="36" t="s">
        <v>31</v>
      </c>
      <c r="D14" s="36" t="s">
        <v>86</v>
      </c>
      <c r="E14" s="30">
        <v>25</v>
      </c>
      <c r="F14" s="30">
        <v>202.2131148</v>
      </c>
      <c r="G14" s="49">
        <v>0.011819151017547718</v>
      </c>
    </row>
    <row r="15" spans="1:7" ht="15">
      <c r="A15" s="55">
        <v>7</v>
      </c>
      <c r="B15" s="29" t="s">
        <v>32</v>
      </c>
      <c r="C15" s="36" t="s">
        <v>95</v>
      </c>
      <c r="D15" s="36" t="s">
        <v>87</v>
      </c>
      <c r="E15" s="30">
        <v>200</v>
      </c>
      <c r="F15" s="30">
        <v>174.7684932</v>
      </c>
      <c r="G15" s="49">
        <v>0.010215040781519386</v>
      </c>
    </row>
    <row r="16" spans="1:7" ht="15">
      <c r="A16" s="55">
        <v>8</v>
      </c>
      <c r="B16" s="29" t="s">
        <v>10</v>
      </c>
      <c r="C16" s="36" t="s">
        <v>78</v>
      </c>
      <c r="D16" s="36" t="s">
        <v>65</v>
      </c>
      <c r="E16" s="30">
        <v>16000</v>
      </c>
      <c r="F16" s="30">
        <v>161.9108196</v>
      </c>
      <c r="G16" s="49">
        <v>0.009463522828971947</v>
      </c>
    </row>
    <row r="17" spans="1:7" ht="15">
      <c r="A17" s="55">
        <v>9</v>
      </c>
      <c r="B17" s="29" t="s">
        <v>15</v>
      </c>
      <c r="C17" s="36" t="s">
        <v>16</v>
      </c>
      <c r="D17" s="36" t="s">
        <v>68</v>
      </c>
      <c r="E17" s="30">
        <v>18</v>
      </c>
      <c r="F17" s="30">
        <v>113.74487699999999</v>
      </c>
      <c r="G17" s="49">
        <v>0.0066482724429869165</v>
      </c>
    </row>
    <row r="18" spans="1:7" ht="15">
      <c r="A18" s="55">
        <v>10</v>
      </c>
      <c r="B18" s="29" t="s">
        <v>6</v>
      </c>
      <c r="C18" s="36" t="s">
        <v>7</v>
      </c>
      <c r="D18" s="36" t="s">
        <v>74</v>
      </c>
      <c r="E18" s="30">
        <v>11</v>
      </c>
      <c r="F18" s="30">
        <v>110.967459</v>
      </c>
      <c r="G18" s="49">
        <v>0.006485935184034536</v>
      </c>
    </row>
    <row r="19" spans="1:7" ht="15">
      <c r="A19" s="55">
        <v>11</v>
      </c>
      <c r="B19" s="29" t="s">
        <v>6</v>
      </c>
      <c r="C19" s="36" t="s">
        <v>7</v>
      </c>
      <c r="D19" s="36" t="s">
        <v>71</v>
      </c>
      <c r="E19" s="30">
        <v>8</v>
      </c>
      <c r="F19" s="30">
        <v>80.7036066</v>
      </c>
      <c r="G19" s="49">
        <v>0.004717043773395061</v>
      </c>
    </row>
    <row r="20" spans="1:7" ht="15">
      <c r="A20" s="55">
        <v>12</v>
      </c>
      <c r="B20" s="29" t="s">
        <v>6</v>
      </c>
      <c r="C20" s="36" t="s">
        <v>7</v>
      </c>
      <c r="D20" s="36" t="s">
        <v>69</v>
      </c>
      <c r="E20" s="30">
        <v>8</v>
      </c>
      <c r="F20" s="30">
        <v>80.7036066</v>
      </c>
      <c r="G20" s="49">
        <v>0.004717043773395061</v>
      </c>
    </row>
    <row r="21" spans="1:7" ht="15">
      <c r="A21" s="55">
        <v>13</v>
      </c>
      <c r="B21" s="29" t="s">
        <v>8</v>
      </c>
      <c r="C21" s="36" t="s">
        <v>78</v>
      </c>
      <c r="D21" s="36" t="s">
        <v>62</v>
      </c>
      <c r="E21" s="30">
        <v>7</v>
      </c>
      <c r="F21" s="30">
        <v>71.5793151</v>
      </c>
      <c r="G21" s="49">
        <v>0.004183738209741151</v>
      </c>
    </row>
    <row r="22" spans="1:7" ht="15">
      <c r="A22" s="55">
        <v>14</v>
      </c>
      <c r="B22" s="29" t="s">
        <v>14</v>
      </c>
      <c r="C22" s="36" t="s">
        <v>78</v>
      </c>
      <c r="D22" s="36" t="s">
        <v>72</v>
      </c>
      <c r="E22" s="30">
        <v>5</v>
      </c>
      <c r="F22" s="30">
        <v>52.9299402</v>
      </c>
      <c r="G22" s="49">
        <v>0.003093701203269185</v>
      </c>
    </row>
    <row r="23" spans="1:7" ht="15">
      <c r="A23" s="55">
        <v>15</v>
      </c>
      <c r="B23" s="29" t="s">
        <v>20</v>
      </c>
      <c r="C23" s="36" t="s">
        <v>21</v>
      </c>
      <c r="D23" s="36" t="s">
        <v>88</v>
      </c>
      <c r="E23" s="30">
        <v>6</v>
      </c>
      <c r="F23" s="30">
        <v>39.0937972</v>
      </c>
      <c r="G23" s="49">
        <v>0.002284992708871443</v>
      </c>
    </row>
    <row r="24" spans="1:7" ht="15">
      <c r="A24" s="31"/>
      <c r="B24" s="40" t="s">
        <v>22</v>
      </c>
      <c r="C24" s="32"/>
      <c r="D24" s="32"/>
      <c r="E24" s="33"/>
      <c r="F24" s="30">
        <v>12580.890678499998</v>
      </c>
      <c r="G24" s="49">
        <v>0.7353402721258604</v>
      </c>
    </row>
    <row r="25" spans="1:7" ht="15.75" customHeight="1">
      <c r="A25" s="25"/>
      <c r="B25" s="37" t="s">
        <v>23</v>
      </c>
      <c r="C25" s="26"/>
      <c r="D25" s="26"/>
      <c r="E25" s="25"/>
      <c r="F25" s="27"/>
      <c r="G25" s="28"/>
    </row>
    <row r="26" spans="1:7" ht="15">
      <c r="A26" s="29"/>
      <c r="B26" s="29" t="s">
        <v>23</v>
      </c>
      <c r="C26" s="36"/>
      <c r="D26" s="36"/>
      <c r="E26" s="30">
        <v>43787.807795</v>
      </c>
      <c r="F26" s="30">
        <v>4378.1871863</v>
      </c>
      <c r="G26" s="49">
        <v>0.25590059076609417</v>
      </c>
    </row>
    <row r="27" spans="1:39" ht="15">
      <c r="A27" s="31"/>
      <c r="B27" s="40" t="s">
        <v>22</v>
      </c>
      <c r="C27" s="32"/>
      <c r="D27" s="32"/>
      <c r="E27" s="33"/>
      <c r="F27" s="30">
        <v>4378.1871863</v>
      </c>
      <c r="G27" s="49">
        <v>0.25590059076609417</v>
      </c>
      <c r="H27" s="11"/>
      <c r="I27" s="11"/>
      <c r="J27" s="11"/>
      <c r="K27" s="11"/>
      <c r="L27" s="11"/>
      <c r="M27" s="12"/>
      <c r="N27" s="12"/>
      <c r="O27" s="12"/>
      <c r="P27" s="12"/>
      <c r="Q27" s="11"/>
      <c r="R27" s="11"/>
      <c r="S27" s="11"/>
      <c r="T27" s="11"/>
      <c r="U27" s="1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/>
      <c r="AI27" s="13"/>
      <c r="AJ27" s="13"/>
      <c r="AK27" s="13"/>
      <c r="AL27" s="13"/>
      <c r="AM27" s="13"/>
    </row>
    <row r="28" spans="1:7" ht="15">
      <c r="A28" s="31"/>
      <c r="B28" s="42" t="s">
        <v>24</v>
      </c>
      <c r="C28" s="32"/>
      <c r="D28" s="32"/>
      <c r="E28" s="33"/>
      <c r="F28" s="34"/>
      <c r="G28" s="35"/>
    </row>
    <row r="29" spans="1:7" ht="15">
      <c r="A29" s="31"/>
      <c r="B29" s="42" t="s">
        <v>25</v>
      </c>
      <c r="C29" s="32"/>
      <c r="D29" s="32"/>
      <c r="E29" s="33"/>
      <c r="F29" s="30">
        <v>149.8595284000039</v>
      </c>
      <c r="G29" s="49">
        <v>0.008759137108045415</v>
      </c>
    </row>
    <row r="30" spans="1:7" ht="15">
      <c r="A30" s="31"/>
      <c r="B30" s="42" t="s">
        <v>22</v>
      </c>
      <c r="C30" s="32"/>
      <c r="D30" s="32"/>
      <c r="E30" s="33"/>
      <c r="F30" s="30">
        <v>149.8595284000039</v>
      </c>
      <c r="G30" s="49">
        <v>0.008759137108045415</v>
      </c>
    </row>
    <row r="31" spans="1:35" ht="15">
      <c r="A31" s="38"/>
      <c r="B31" s="41" t="s">
        <v>26</v>
      </c>
      <c r="C31" s="39"/>
      <c r="D31" s="39"/>
      <c r="E31" s="39"/>
      <c r="F31" s="43">
        <v>17108.9373932</v>
      </c>
      <c r="G31" s="59">
        <v>1</v>
      </c>
      <c r="AC31" s="9"/>
      <c r="AD31" s="9"/>
      <c r="AE31" s="9"/>
      <c r="AF31" s="9"/>
      <c r="AG31" s="9"/>
      <c r="AH31" s="9"/>
      <c r="AI31" s="9"/>
    </row>
    <row r="32" spans="1:35" ht="15">
      <c r="A32" s="17"/>
      <c r="B32" s="14"/>
      <c r="C32" s="14"/>
      <c r="D32" s="14"/>
      <c r="E32" s="14"/>
      <c r="F32" s="16"/>
      <c r="AC32" s="9"/>
      <c r="AD32" s="9"/>
      <c r="AE32" s="9"/>
      <c r="AF32" s="9"/>
      <c r="AG32" s="9"/>
      <c r="AH32" s="9"/>
      <c r="AI32" s="9"/>
    </row>
    <row r="33" spans="1:35" ht="15">
      <c r="A33" s="17"/>
      <c r="B33" s="14"/>
      <c r="C33" s="14"/>
      <c r="D33" s="14"/>
      <c r="E33" s="14"/>
      <c r="F33" s="61"/>
      <c r="AC33" s="9"/>
      <c r="AD33" s="9"/>
      <c r="AE33" s="9"/>
      <c r="AF33" s="9"/>
      <c r="AG33" s="9"/>
      <c r="AH33" s="9"/>
      <c r="AI33" s="9"/>
    </row>
    <row r="34" spans="1:6" ht="15">
      <c r="A34" s="17"/>
      <c r="B34" s="14"/>
      <c r="C34" s="15"/>
      <c r="D34" s="15"/>
      <c r="E34" s="14"/>
      <c r="F34" s="14"/>
    </row>
    <row r="35" spans="1:6" ht="15">
      <c r="A35" s="17"/>
      <c r="B35" s="14"/>
      <c r="C35" s="14"/>
      <c r="D35" s="14"/>
      <c r="E35" s="14"/>
      <c r="F35" s="14"/>
    </row>
  </sheetData>
  <sheetProtection/>
  <mergeCells count="2">
    <mergeCell ref="A2:G2"/>
    <mergeCell ref="A3:G3"/>
  </mergeCells>
  <conditionalFormatting sqref="I4 I27">
    <cfRule type="cellIs" priority="1" dxfId="21" operator="lessThan" stopIfTrue="1">
      <formula>0</formula>
    </cfRule>
  </conditionalFormatting>
  <conditionalFormatting sqref="C24:E24 C27:E30 F28">
    <cfRule type="cellIs" priority="2" dxfId="22" operator="lessThan" stopIfTrue="1">
      <formula>0</formula>
    </cfRule>
  </conditionalFormatting>
  <conditionalFormatting sqref="G28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6"/>
  <sheetViews>
    <sheetView showGridLines="0" zoomScale="85" zoomScaleNormal="85" zoomScalePageLayoutView="0" workbookViewId="0" topLeftCell="A1">
      <selection activeCell="A3" sqref="A3:G3"/>
    </sheetView>
  </sheetViews>
  <sheetFormatPr defaultColWidth="9.140625" defaultRowHeight="15"/>
  <cols>
    <col min="1" max="1" width="7.140625" style="18" customWidth="1"/>
    <col min="2" max="2" width="40.8515625" style="0" bestFit="1" customWidth="1"/>
    <col min="3" max="3" width="15.2812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70" t="s">
        <v>100</v>
      </c>
      <c r="B2" s="70"/>
      <c r="C2" s="70"/>
      <c r="D2" s="70"/>
      <c r="E2" s="70"/>
      <c r="F2" s="70"/>
      <c r="G2" s="70"/>
    </row>
    <row r="3" spans="1:7" ht="15">
      <c r="A3" s="71" t="str">
        <f>XDO_?FROM_DATE?2?</f>
        <v>Portfolio as on 30-Nov-2019</v>
      </c>
      <c r="B3" s="71"/>
      <c r="C3" s="71"/>
      <c r="D3" s="71"/>
      <c r="E3" s="71"/>
      <c r="F3" s="71"/>
      <c r="G3" s="71"/>
    </row>
    <row r="4" spans="1:39" ht="25.5" customHeight="1">
      <c r="A4" s="53" t="s">
        <v>75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58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12</v>
      </c>
      <c r="C7" s="36" t="s">
        <v>13</v>
      </c>
      <c r="D7" s="36" t="s">
        <v>81</v>
      </c>
      <c r="E7" s="30">
        <v>206</v>
      </c>
      <c r="F7" s="30">
        <v>2608.0803627</v>
      </c>
      <c r="G7" s="49">
        <v>0.1083018913939207</v>
      </c>
    </row>
    <row r="8" spans="1:7" ht="15">
      <c r="A8" s="55">
        <v>2</v>
      </c>
      <c r="B8" s="29" t="s">
        <v>9</v>
      </c>
      <c r="C8" s="36" t="s">
        <v>94</v>
      </c>
      <c r="D8" s="36" t="s">
        <v>57</v>
      </c>
      <c r="E8" s="30">
        <v>17</v>
      </c>
      <c r="F8" s="30">
        <v>211.5787396</v>
      </c>
      <c r="G8" s="49">
        <v>0.008785917031214426</v>
      </c>
    </row>
    <row r="9" spans="1:7" ht="15">
      <c r="A9" s="55"/>
      <c r="B9" s="29"/>
      <c r="C9" s="36"/>
      <c r="D9" s="36"/>
      <c r="E9" s="30"/>
      <c r="F9" s="30"/>
      <c r="G9" s="44"/>
    </row>
    <row r="10" spans="1:7" ht="15">
      <c r="A10" s="55"/>
      <c r="B10" s="37" t="s">
        <v>61</v>
      </c>
      <c r="C10" s="36"/>
      <c r="D10" s="36"/>
      <c r="E10" s="30"/>
      <c r="F10" s="30"/>
      <c r="G10" s="44"/>
    </row>
    <row r="11" spans="1:7" ht="15">
      <c r="A11" s="55">
        <v>3</v>
      </c>
      <c r="B11" s="29" t="s">
        <v>10</v>
      </c>
      <c r="C11" s="36" t="s">
        <v>78</v>
      </c>
      <c r="D11" s="36" t="s">
        <v>65</v>
      </c>
      <c r="E11" s="30">
        <v>512000</v>
      </c>
      <c r="F11" s="30">
        <v>5181.1462295</v>
      </c>
      <c r="G11" s="49">
        <v>0.21514978766314788</v>
      </c>
    </row>
    <row r="12" spans="1:7" ht="15">
      <c r="A12" s="55">
        <v>4</v>
      </c>
      <c r="B12" s="29" t="s">
        <v>19</v>
      </c>
      <c r="C12" s="36" t="s">
        <v>79</v>
      </c>
      <c r="D12" s="36" t="s">
        <v>70</v>
      </c>
      <c r="E12" s="30">
        <v>332684</v>
      </c>
      <c r="F12" s="30">
        <v>3355.5510849</v>
      </c>
      <c r="G12" s="49">
        <v>0.1393410012824037</v>
      </c>
    </row>
    <row r="13" spans="1:7" ht="15">
      <c r="A13" s="55">
        <v>5</v>
      </c>
      <c r="B13" s="29" t="s">
        <v>11</v>
      </c>
      <c r="C13" s="36" t="s">
        <v>78</v>
      </c>
      <c r="D13" s="36" t="s">
        <v>64</v>
      </c>
      <c r="E13" s="30">
        <v>146</v>
      </c>
      <c r="F13" s="30">
        <v>1460</v>
      </c>
      <c r="G13" s="49">
        <v>0.060627258153744396</v>
      </c>
    </row>
    <row r="14" spans="1:7" ht="15">
      <c r="A14" s="55">
        <v>6</v>
      </c>
      <c r="B14" s="29" t="s">
        <v>32</v>
      </c>
      <c r="C14" s="36" t="s">
        <v>95</v>
      </c>
      <c r="D14" s="36" t="s">
        <v>87</v>
      </c>
      <c r="E14" s="30">
        <v>1300</v>
      </c>
      <c r="F14" s="30">
        <v>1135.9952054999999</v>
      </c>
      <c r="G14" s="49">
        <v>0.04717279081182494</v>
      </c>
    </row>
    <row r="15" spans="1:7" ht="15">
      <c r="A15" s="55">
        <v>7</v>
      </c>
      <c r="B15" s="29" t="s">
        <v>20</v>
      </c>
      <c r="C15" s="36" t="s">
        <v>21</v>
      </c>
      <c r="D15" s="36" t="s">
        <v>89</v>
      </c>
      <c r="E15" s="30">
        <v>84</v>
      </c>
      <c r="F15" s="30">
        <v>847.6290411</v>
      </c>
      <c r="G15" s="49">
        <v>0.03519823609135652</v>
      </c>
    </row>
    <row r="16" spans="1:7" ht="15">
      <c r="A16" s="55">
        <v>8</v>
      </c>
      <c r="B16" s="29" t="s">
        <v>15</v>
      </c>
      <c r="C16" s="36" t="s">
        <v>16</v>
      </c>
      <c r="D16" s="36" t="s">
        <v>68</v>
      </c>
      <c r="E16" s="30">
        <v>97</v>
      </c>
      <c r="F16" s="30">
        <v>612.9585040999999</v>
      </c>
      <c r="G16" s="49">
        <v>0.025453420181920334</v>
      </c>
    </row>
    <row r="17" spans="1:7" ht="15">
      <c r="A17" s="55">
        <v>9</v>
      </c>
      <c r="B17" s="29" t="s">
        <v>14</v>
      </c>
      <c r="C17" s="36" t="s">
        <v>78</v>
      </c>
      <c r="D17" s="36" t="s">
        <v>67</v>
      </c>
      <c r="E17" s="30">
        <v>68</v>
      </c>
      <c r="F17" s="30">
        <v>720.9307929</v>
      </c>
      <c r="G17" s="49">
        <v>0.029937025542556124</v>
      </c>
    </row>
    <row r="18" spans="1:7" ht="15">
      <c r="A18" s="55">
        <v>10</v>
      </c>
      <c r="B18" s="29" t="s">
        <v>14</v>
      </c>
      <c r="C18" s="36" t="s">
        <v>78</v>
      </c>
      <c r="D18" s="36" t="s">
        <v>72</v>
      </c>
      <c r="E18" s="30">
        <v>60</v>
      </c>
      <c r="F18" s="30">
        <v>635.1591919</v>
      </c>
      <c r="G18" s="49">
        <v>0.02637531527126368</v>
      </c>
    </row>
    <row r="19" spans="1:7" ht="15">
      <c r="A19" s="55">
        <v>11</v>
      </c>
      <c r="B19" s="29" t="s">
        <v>30</v>
      </c>
      <c r="C19" s="36" t="s">
        <v>31</v>
      </c>
      <c r="D19" s="36" t="s">
        <v>85</v>
      </c>
      <c r="E19" s="30">
        <v>60</v>
      </c>
      <c r="F19" s="30">
        <v>484.2098361</v>
      </c>
      <c r="G19" s="49">
        <v>0.020107064886176</v>
      </c>
    </row>
    <row r="20" spans="1:7" ht="15">
      <c r="A20" s="55">
        <v>12</v>
      </c>
      <c r="B20" s="29" t="s">
        <v>6</v>
      </c>
      <c r="C20" s="36" t="s">
        <v>7</v>
      </c>
      <c r="D20" s="36" t="s">
        <v>74</v>
      </c>
      <c r="E20" s="30">
        <v>40</v>
      </c>
      <c r="F20" s="30">
        <v>403.5180328</v>
      </c>
      <c r="G20" s="49">
        <v>0.016756295852230617</v>
      </c>
    </row>
    <row r="21" spans="1:7" ht="15">
      <c r="A21" s="55">
        <v>13</v>
      </c>
      <c r="B21" s="29" t="s">
        <v>8</v>
      </c>
      <c r="C21" s="36" t="s">
        <v>78</v>
      </c>
      <c r="D21" s="36" t="s">
        <v>62</v>
      </c>
      <c r="E21" s="30">
        <v>20</v>
      </c>
      <c r="F21" s="30">
        <v>204.51232879999998</v>
      </c>
      <c r="G21" s="49">
        <v>0.008492480653274695</v>
      </c>
    </row>
    <row r="22" spans="1:7" ht="15">
      <c r="A22" s="55">
        <v>14</v>
      </c>
      <c r="B22" s="29" t="s">
        <v>28</v>
      </c>
      <c r="C22" s="36" t="s">
        <v>29</v>
      </c>
      <c r="D22" s="36" t="s">
        <v>90</v>
      </c>
      <c r="E22" s="30">
        <v>20</v>
      </c>
      <c r="F22" s="30">
        <v>201.72131149999998</v>
      </c>
      <c r="G22" s="49">
        <v>0.008376582210563279</v>
      </c>
    </row>
    <row r="23" spans="1:7" ht="15">
      <c r="A23" s="55">
        <v>15</v>
      </c>
      <c r="B23" s="29" t="s">
        <v>6</v>
      </c>
      <c r="C23" s="36" t="s">
        <v>7</v>
      </c>
      <c r="D23" s="36" t="s">
        <v>69</v>
      </c>
      <c r="E23" s="30">
        <v>16</v>
      </c>
      <c r="F23" s="30">
        <v>161.4072131</v>
      </c>
      <c r="G23" s="49">
        <v>0.006702518340061736</v>
      </c>
    </row>
    <row r="24" spans="1:7" ht="15">
      <c r="A24" s="55">
        <v>16</v>
      </c>
      <c r="B24" s="29" t="s">
        <v>6</v>
      </c>
      <c r="C24" s="36" t="s">
        <v>7</v>
      </c>
      <c r="D24" s="36" t="s">
        <v>63</v>
      </c>
      <c r="E24" s="30">
        <v>10</v>
      </c>
      <c r="F24" s="30">
        <v>100.8795082</v>
      </c>
      <c r="G24" s="49">
        <v>0.004189073963057654</v>
      </c>
    </row>
    <row r="25" spans="1:7" ht="15">
      <c r="A25" s="31"/>
      <c r="B25" s="40" t="s">
        <v>22</v>
      </c>
      <c r="C25" s="32"/>
      <c r="D25" s="32"/>
      <c r="E25" s="33"/>
      <c r="F25" s="30">
        <v>18325.2773827</v>
      </c>
      <c r="G25" s="49">
        <v>0.7609666593287165</v>
      </c>
    </row>
    <row r="26" spans="1:7" ht="15.75" customHeight="1">
      <c r="A26" s="25"/>
      <c r="B26" s="37" t="s">
        <v>23</v>
      </c>
      <c r="C26" s="26"/>
      <c r="D26" s="26"/>
      <c r="E26" s="25"/>
      <c r="F26" s="27"/>
      <c r="G26" s="28"/>
    </row>
    <row r="27" spans="1:7" ht="15">
      <c r="A27" s="29"/>
      <c r="B27" s="29" t="s">
        <v>23</v>
      </c>
      <c r="C27" s="36"/>
      <c r="D27" s="36"/>
      <c r="E27" s="30">
        <v>56002.775425</v>
      </c>
      <c r="F27" s="30">
        <v>5599.5183615999995</v>
      </c>
      <c r="G27" s="49">
        <v>0.23252290770229797</v>
      </c>
    </row>
    <row r="28" spans="1:39" ht="15">
      <c r="A28" s="31"/>
      <c r="B28" s="40" t="s">
        <v>22</v>
      </c>
      <c r="C28" s="32"/>
      <c r="D28" s="32"/>
      <c r="E28" s="33"/>
      <c r="F28" s="30">
        <v>5599.5183615999995</v>
      </c>
      <c r="G28" s="49">
        <v>0.23252290770229797</v>
      </c>
      <c r="H28" s="11"/>
      <c r="I28" s="11"/>
      <c r="J28" s="11"/>
      <c r="K28" s="11"/>
      <c r="L28" s="11"/>
      <c r="M28" s="12"/>
      <c r="N28" s="12"/>
      <c r="O28" s="12"/>
      <c r="P28" s="12"/>
      <c r="Q28" s="11"/>
      <c r="R28" s="11"/>
      <c r="S28" s="11"/>
      <c r="T28" s="11"/>
      <c r="U28" s="1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/>
      <c r="AI28" s="13"/>
      <c r="AJ28" s="13"/>
      <c r="AK28" s="13"/>
      <c r="AL28" s="13"/>
      <c r="AM28" s="13"/>
    </row>
    <row r="29" spans="1:7" ht="15">
      <c r="A29" s="31"/>
      <c r="B29" s="42" t="s">
        <v>24</v>
      </c>
      <c r="C29" s="32"/>
      <c r="D29" s="32"/>
      <c r="E29" s="33"/>
      <c r="F29" s="34"/>
      <c r="G29" s="35"/>
    </row>
    <row r="30" spans="1:7" ht="15">
      <c r="A30" s="31"/>
      <c r="B30" s="42" t="s">
        <v>25</v>
      </c>
      <c r="C30" s="32"/>
      <c r="D30" s="32"/>
      <c r="E30" s="33"/>
      <c r="F30" s="30">
        <v>156.78149440000198</v>
      </c>
      <c r="G30" s="49">
        <v>0.006510432968985446</v>
      </c>
    </row>
    <row r="31" spans="1:7" ht="15">
      <c r="A31" s="31"/>
      <c r="B31" s="42" t="s">
        <v>22</v>
      </c>
      <c r="C31" s="32"/>
      <c r="D31" s="32"/>
      <c r="E31" s="33"/>
      <c r="F31" s="30">
        <v>156.78149440000198</v>
      </c>
      <c r="G31" s="49">
        <v>0.006510432968985446</v>
      </c>
    </row>
    <row r="32" spans="1:35" ht="15">
      <c r="A32" s="38"/>
      <c r="B32" s="41" t="s">
        <v>26</v>
      </c>
      <c r="C32" s="39"/>
      <c r="D32" s="39"/>
      <c r="E32" s="39"/>
      <c r="F32" s="43">
        <v>24081.5772387</v>
      </c>
      <c r="G32" s="59">
        <v>1</v>
      </c>
      <c r="AC32" s="9"/>
      <c r="AD32" s="9"/>
      <c r="AE32" s="9"/>
      <c r="AF32" s="9"/>
      <c r="AG32" s="9"/>
      <c r="AH32" s="9"/>
      <c r="AI32" s="9"/>
    </row>
    <row r="33" spans="1:35" ht="15">
      <c r="A33" s="17"/>
      <c r="B33" s="14"/>
      <c r="C33" s="14"/>
      <c r="D33" s="14"/>
      <c r="E33" s="14"/>
      <c r="F33" s="16"/>
      <c r="AC33" s="9"/>
      <c r="AD33" s="9"/>
      <c r="AE33" s="9"/>
      <c r="AF33" s="9"/>
      <c r="AG33" s="9"/>
      <c r="AH33" s="9"/>
      <c r="AI33" s="9"/>
    </row>
    <row r="34" spans="1:35" ht="15">
      <c r="A34" s="17"/>
      <c r="B34" s="14"/>
      <c r="C34" s="14"/>
      <c r="D34" s="14"/>
      <c r="E34" s="14"/>
      <c r="F34" s="61"/>
      <c r="AC34" s="9"/>
      <c r="AD34" s="9"/>
      <c r="AE34" s="9"/>
      <c r="AF34" s="9"/>
      <c r="AG34" s="9"/>
      <c r="AH34" s="9"/>
      <c r="AI34" s="9"/>
    </row>
    <row r="35" spans="1:6" ht="15">
      <c r="A35" s="17"/>
      <c r="B35" s="14"/>
      <c r="C35" s="15"/>
      <c r="D35" s="15"/>
      <c r="E35" s="14"/>
      <c r="F35" s="14"/>
    </row>
    <row r="36" spans="1:6" ht="15">
      <c r="A36" s="17"/>
      <c r="B36" s="14"/>
      <c r="C36" s="14"/>
      <c r="D36" s="14"/>
      <c r="E36" s="14"/>
      <c r="F36" s="14"/>
    </row>
  </sheetData>
  <sheetProtection/>
  <mergeCells count="2">
    <mergeCell ref="A2:G2"/>
    <mergeCell ref="A3:G3"/>
  </mergeCells>
  <conditionalFormatting sqref="I4 I28">
    <cfRule type="cellIs" priority="1" dxfId="21" operator="lessThan" stopIfTrue="1">
      <formula>0</formula>
    </cfRule>
  </conditionalFormatting>
  <conditionalFormatting sqref="C25:E25 C28:E31 F29">
    <cfRule type="cellIs" priority="2" dxfId="22" operator="lessThan" stopIfTrue="1">
      <formula>0</formula>
    </cfRule>
  </conditionalFormatting>
  <conditionalFormatting sqref="G29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="85" zoomScaleNormal="85" zoomScalePageLayoutView="0" workbookViewId="0" topLeftCell="A1">
      <selection activeCell="A3" sqref="A3:G3"/>
    </sheetView>
  </sheetViews>
  <sheetFormatPr defaultColWidth="9.140625" defaultRowHeight="15"/>
  <cols>
    <col min="1" max="1" width="7.140625" style="18" customWidth="1"/>
    <col min="2" max="2" width="40.8515625" style="0" bestFit="1" customWidth="1"/>
    <col min="3" max="3" width="15.28125" style="0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70" t="s">
        <v>101</v>
      </c>
      <c r="B2" s="70"/>
      <c r="C2" s="70"/>
      <c r="D2" s="70"/>
      <c r="E2" s="70"/>
      <c r="F2" s="70"/>
      <c r="G2" s="70"/>
    </row>
    <row r="3" spans="1:7" ht="15">
      <c r="A3" s="71" t="str">
        <f>XDO_?FROM_DATE?3?</f>
        <v>Portfolio as on 30-Nov-2019</v>
      </c>
      <c r="B3" s="71"/>
      <c r="C3" s="71"/>
      <c r="D3" s="71"/>
      <c r="E3" s="71"/>
      <c r="F3" s="71"/>
      <c r="G3" s="71"/>
    </row>
    <row r="4" spans="1:39" ht="26.25">
      <c r="A4" s="53" t="s">
        <v>75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58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9</v>
      </c>
      <c r="C7" s="36" t="s">
        <v>94</v>
      </c>
      <c r="D7" s="36" t="s">
        <v>57</v>
      </c>
      <c r="E7" s="30">
        <v>472</v>
      </c>
      <c r="F7" s="30">
        <v>5858.9562699</v>
      </c>
      <c r="G7" s="48">
        <v>0.30407799691220894</v>
      </c>
    </row>
    <row r="8" spans="1:7" ht="15">
      <c r="A8" s="55">
        <v>2</v>
      </c>
      <c r="B8" s="29" t="s">
        <v>12</v>
      </c>
      <c r="C8" s="36" t="s">
        <v>13</v>
      </c>
      <c r="D8" s="36" t="s">
        <v>81</v>
      </c>
      <c r="E8" s="30">
        <v>5</v>
      </c>
      <c r="F8" s="30">
        <v>63.302921399999995</v>
      </c>
      <c r="G8" s="48">
        <v>0.003285401810710484</v>
      </c>
    </row>
    <row r="9" spans="1:7" ht="15">
      <c r="A9" s="29"/>
      <c r="B9" s="29"/>
      <c r="C9" s="36"/>
      <c r="D9" s="36"/>
      <c r="E9" s="30"/>
      <c r="F9" s="30"/>
      <c r="G9" s="44"/>
    </row>
    <row r="10" spans="1:7" ht="15">
      <c r="A10" s="29"/>
      <c r="B10" s="37" t="s">
        <v>61</v>
      </c>
      <c r="C10" s="36"/>
      <c r="D10" s="36"/>
      <c r="E10" s="30"/>
      <c r="F10" s="30"/>
      <c r="G10" s="44"/>
    </row>
    <row r="11" spans="1:7" ht="15">
      <c r="A11" s="55">
        <v>3</v>
      </c>
      <c r="B11" s="29" t="s">
        <v>10</v>
      </c>
      <c r="C11" s="36" t="s">
        <v>78</v>
      </c>
      <c r="D11" s="36" t="s">
        <v>65</v>
      </c>
      <c r="E11" s="30">
        <v>395000</v>
      </c>
      <c r="F11" s="30">
        <v>3997.1696721000003</v>
      </c>
      <c r="G11" s="48">
        <v>0.20745185511192496</v>
      </c>
    </row>
    <row r="12" spans="1:7" ht="15">
      <c r="A12" s="55">
        <v>4</v>
      </c>
      <c r="B12" s="29" t="s">
        <v>20</v>
      </c>
      <c r="C12" s="36" t="s">
        <v>21</v>
      </c>
      <c r="D12" s="36" t="s">
        <v>91</v>
      </c>
      <c r="E12" s="30">
        <v>365</v>
      </c>
      <c r="F12" s="30">
        <v>3683.15</v>
      </c>
      <c r="G12" s="48">
        <v>0.1911543323989202</v>
      </c>
    </row>
    <row r="13" spans="1:7" ht="15">
      <c r="A13" s="55">
        <v>5</v>
      </c>
      <c r="B13" s="29" t="s">
        <v>28</v>
      </c>
      <c r="C13" s="36" t="s">
        <v>29</v>
      </c>
      <c r="D13" s="36" t="s">
        <v>92</v>
      </c>
      <c r="E13" s="30">
        <v>280</v>
      </c>
      <c r="F13" s="30">
        <v>2824.0983607</v>
      </c>
      <c r="G13" s="48">
        <v>0.14656982114996497</v>
      </c>
    </row>
    <row r="14" spans="1:7" ht="15">
      <c r="A14" s="55">
        <v>6</v>
      </c>
      <c r="B14" s="29" t="s">
        <v>6</v>
      </c>
      <c r="C14" s="36" t="s">
        <v>7</v>
      </c>
      <c r="D14" s="36" t="s">
        <v>63</v>
      </c>
      <c r="E14" s="30">
        <v>88</v>
      </c>
      <c r="F14" s="30">
        <v>887.7396720999999</v>
      </c>
      <c r="G14" s="48">
        <v>0.04607341117367249</v>
      </c>
    </row>
    <row r="15" spans="1:7" ht="15">
      <c r="A15" s="55">
        <v>7</v>
      </c>
      <c r="B15" s="29" t="s">
        <v>14</v>
      </c>
      <c r="C15" s="36" t="s">
        <v>78</v>
      </c>
      <c r="D15" s="36" t="s">
        <v>72</v>
      </c>
      <c r="E15" s="30">
        <v>80</v>
      </c>
      <c r="F15" s="30">
        <v>846.8789307</v>
      </c>
      <c r="G15" s="48">
        <v>0.04395275148192985</v>
      </c>
    </row>
    <row r="16" spans="1:7" ht="15">
      <c r="A16" s="55">
        <v>8</v>
      </c>
      <c r="B16" s="29" t="s">
        <v>8</v>
      </c>
      <c r="C16" s="36" t="s">
        <v>78</v>
      </c>
      <c r="D16" s="36" t="s">
        <v>62</v>
      </c>
      <c r="E16" s="30">
        <v>10</v>
      </c>
      <c r="F16" s="30">
        <v>102.25616439999999</v>
      </c>
      <c r="G16" s="48">
        <v>0.005307062932423667</v>
      </c>
    </row>
    <row r="17" spans="1:7" ht="15">
      <c r="A17" s="55">
        <v>9</v>
      </c>
      <c r="B17" s="29" t="s">
        <v>6</v>
      </c>
      <c r="C17" s="36" t="s">
        <v>7</v>
      </c>
      <c r="D17" s="36" t="s">
        <v>69</v>
      </c>
      <c r="E17" s="30">
        <v>8</v>
      </c>
      <c r="F17" s="30">
        <v>80.7036066</v>
      </c>
      <c r="G17" s="48">
        <v>0.0041884919272383945</v>
      </c>
    </row>
    <row r="18" spans="1:7" ht="15">
      <c r="A18" s="55">
        <v>10</v>
      </c>
      <c r="B18" s="29" t="s">
        <v>15</v>
      </c>
      <c r="C18" s="36" t="s">
        <v>16</v>
      </c>
      <c r="D18" s="36" t="s">
        <v>68</v>
      </c>
      <c r="E18" s="30">
        <v>10</v>
      </c>
      <c r="F18" s="30">
        <v>63.1915984</v>
      </c>
      <c r="G18" s="48">
        <v>0.0032796241818477865</v>
      </c>
    </row>
    <row r="19" spans="1:7" ht="15">
      <c r="A19" s="55">
        <v>11</v>
      </c>
      <c r="B19" s="29" t="s">
        <v>19</v>
      </c>
      <c r="C19" s="36" t="s">
        <v>79</v>
      </c>
      <c r="D19" s="36" t="s">
        <v>70</v>
      </c>
      <c r="E19" s="30">
        <v>2336</v>
      </c>
      <c r="F19" s="30">
        <v>23.5616</v>
      </c>
      <c r="G19" s="48">
        <v>0.0012228396666577246</v>
      </c>
    </row>
    <row r="20" spans="1:7" ht="15">
      <c r="A20" s="55"/>
      <c r="B20" s="40" t="s">
        <v>22</v>
      </c>
      <c r="C20" s="32"/>
      <c r="D20" s="32"/>
      <c r="E20" s="33"/>
      <c r="F20" s="30">
        <v>18431.008796300004</v>
      </c>
      <c r="G20" s="48">
        <v>0.9565635887474997</v>
      </c>
    </row>
    <row r="21" spans="1:7" ht="15">
      <c r="A21" s="55"/>
      <c r="B21" s="37" t="s">
        <v>23</v>
      </c>
      <c r="C21" s="26"/>
      <c r="D21" s="26"/>
      <c r="E21" s="25"/>
      <c r="F21" s="27"/>
      <c r="G21" s="28"/>
    </row>
    <row r="22" spans="1:7" ht="15">
      <c r="A22" s="55"/>
      <c r="B22" s="29" t="s">
        <v>23</v>
      </c>
      <c r="C22" s="36"/>
      <c r="D22" s="36"/>
      <c r="E22" s="30">
        <v>8243.352438</v>
      </c>
      <c r="F22" s="30">
        <v>824.2234958</v>
      </c>
      <c r="G22" s="48">
        <v>0.04277694150038777</v>
      </c>
    </row>
    <row r="23" spans="1:39" ht="15">
      <c r="A23" s="55"/>
      <c r="B23" s="40" t="s">
        <v>22</v>
      </c>
      <c r="C23" s="32"/>
      <c r="D23" s="32"/>
      <c r="E23" s="33"/>
      <c r="F23" s="30">
        <v>824.2234958</v>
      </c>
      <c r="G23" s="48">
        <v>0.04277694150038777</v>
      </c>
      <c r="H23" s="11"/>
      <c r="I23" s="11"/>
      <c r="J23" s="11"/>
      <c r="K23" s="11"/>
      <c r="L23" s="11"/>
      <c r="M23" s="12"/>
      <c r="N23" s="12"/>
      <c r="O23" s="12"/>
      <c r="P23" s="12"/>
      <c r="Q23" s="11"/>
      <c r="R23" s="11"/>
      <c r="S23" s="11"/>
      <c r="T23" s="11"/>
      <c r="U23" s="1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/>
      <c r="AI23" s="13"/>
      <c r="AJ23" s="13"/>
      <c r="AK23" s="13"/>
      <c r="AL23" s="13"/>
      <c r="AM23" s="13"/>
    </row>
    <row r="24" spans="1:7" ht="15">
      <c r="A24" s="31"/>
      <c r="B24" s="42" t="s">
        <v>24</v>
      </c>
      <c r="C24" s="32"/>
      <c r="D24" s="32"/>
      <c r="E24" s="33"/>
      <c r="F24" s="34"/>
      <c r="G24" s="35"/>
    </row>
    <row r="25" spans="1:7" ht="15">
      <c r="A25" s="31"/>
      <c r="B25" s="42" t="s">
        <v>25</v>
      </c>
      <c r="C25" s="32"/>
      <c r="D25" s="32"/>
      <c r="E25" s="33"/>
      <c r="F25" s="30">
        <v>12.706622899993818</v>
      </c>
      <c r="G25" s="48">
        <v>0.0006594697521124988</v>
      </c>
    </row>
    <row r="26" spans="1:7" ht="15">
      <c r="A26" s="31"/>
      <c r="B26" s="42" t="s">
        <v>22</v>
      </c>
      <c r="C26" s="32"/>
      <c r="D26" s="32"/>
      <c r="E26" s="33"/>
      <c r="F26" s="30">
        <v>12.706622899993818</v>
      </c>
      <c r="G26" s="48">
        <v>0.0006594697521124988</v>
      </c>
    </row>
    <row r="27" spans="1:35" ht="15">
      <c r="A27" s="38"/>
      <c r="B27" s="41" t="s">
        <v>26</v>
      </c>
      <c r="C27" s="39"/>
      <c r="D27" s="39"/>
      <c r="E27" s="39"/>
      <c r="F27" s="43">
        <v>19267.938915</v>
      </c>
      <c r="G27" s="59">
        <v>1</v>
      </c>
      <c r="AC27" s="9"/>
      <c r="AD27" s="9"/>
      <c r="AE27" s="9"/>
      <c r="AF27" s="9"/>
      <c r="AG27" s="9"/>
      <c r="AH27" s="9"/>
      <c r="AI27" s="9"/>
    </row>
    <row r="28" spans="1:35" ht="15">
      <c r="A28" s="17"/>
      <c r="B28" s="14"/>
      <c r="C28" s="14"/>
      <c r="D28" s="14"/>
      <c r="E28" s="14"/>
      <c r="F28" s="16"/>
      <c r="AC28" s="9"/>
      <c r="AD28" s="9"/>
      <c r="AE28" s="9"/>
      <c r="AF28" s="9"/>
      <c r="AG28" s="9"/>
      <c r="AH28" s="9"/>
      <c r="AI28" s="9"/>
    </row>
    <row r="29" spans="1:35" ht="15">
      <c r="A29" s="17"/>
      <c r="B29" s="14"/>
      <c r="C29" s="14"/>
      <c r="D29" s="14"/>
      <c r="E29" s="14"/>
      <c r="F29" s="14"/>
      <c r="AC29" s="9"/>
      <c r="AD29" s="9"/>
      <c r="AE29" s="9"/>
      <c r="AF29" s="9"/>
      <c r="AG29" s="9"/>
      <c r="AH29" s="9"/>
      <c r="AI29" s="9"/>
    </row>
    <row r="30" spans="1:6" ht="15">
      <c r="A30" s="17"/>
      <c r="B30" s="14"/>
      <c r="C30" s="15"/>
      <c r="D30" s="15"/>
      <c r="E30" s="14"/>
      <c r="F30" s="14"/>
    </row>
    <row r="31" spans="1:6" ht="15">
      <c r="A31" s="17"/>
      <c r="B31" s="14"/>
      <c r="C31" s="14"/>
      <c r="D31" s="14"/>
      <c r="E31" s="14"/>
      <c r="F31" s="14"/>
    </row>
  </sheetData>
  <sheetProtection/>
  <mergeCells count="2">
    <mergeCell ref="A2:G2"/>
    <mergeCell ref="A3:G3"/>
  </mergeCells>
  <conditionalFormatting sqref="I4 I23">
    <cfRule type="cellIs" priority="1" dxfId="21" operator="lessThan" stopIfTrue="1">
      <formula>0</formula>
    </cfRule>
  </conditionalFormatting>
  <conditionalFormatting sqref="C20:E20 C23:E26 F24">
    <cfRule type="cellIs" priority="2" dxfId="22" operator="lessThan" stopIfTrue="1">
      <formula>0</formula>
    </cfRule>
  </conditionalFormatting>
  <conditionalFormatting sqref="G24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4"/>
  <sheetViews>
    <sheetView showGridLines="0" zoomScale="85" zoomScaleNormal="85" zoomScalePageLayoutView="0" workbookViewId="0" topLeftCell="A1">
      <selection activeCell="A3" sqref="A3:G3"/>
    </sheetView>
  </sheetViews>
  <sheetFormatPr defaultColWidth="9.140625" defaultRowHeight="15"/>
  <cols>
    <col min="1" max="1" width="7.140625" style="18" bestFit="1" customWidth="1"/>
    <col min="2" max="2" width="40.8515625" style="0" bestFit="1" customWidth="1"/>
    <col min="3" max="3" width="15.2812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4" width="9.140625" style="10" customWidth="1"/>
  </cols>
  <sheetData>
    <row r="1" ht="15">
      <c r="A1" s="23"/>
    </row>
    <row r="2" spans="1:7" ht="15">
      <c r="A2" s="70" t="s">
        <v>102</v>
      </c>
      <c r="B2" s="70"/>
      <c r="C2" s="70"/>
      <c r="D2" s="70"/>
      <c r="E2" s="70"/>
      <c r="F2" s="70"/>
      <c r="G2" s="70"/>
    </row>
    <row r="3" spans="1:7" ht="15">
      <c r="A3" s="71" t="str">
        <f>XDO_?FROM_DATE?4?</f>
        <v>Portfolio as on 30-Nov-2019</v>
      </c>
      <c r="B3" s="71"/>
      <c r="C3" s="71"/>
      <c r="D3" s="71"/>
      <c r="E3" s="71"/>
      <c r="F3" s="71"/>
      <c r="G3" s="71"/>
    </row>
    <row r="4" spans="1:39" ht="25.5" customHeight="1">
      <c r="A4" s="53" t="s">
        <v>75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58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9</v>
      </c>
      <c r="C7" s="36" t="s">
        <v>94</v>
      </c>
      <c r="D7" s="36" t="s">
        <v>57</v>
      </c>
      <c r="E7" s="30">
        <v>230</v>
      </c>
      <c r="F7" s="30">
        <v>2862.5358883000004</v>
      </c>
      <c r="G7" s="48">
        <v>0.17296711162082454</v>
      </c>
    </row>
    <row r="8" spans="1:7" ht="15">
      <c r="A8" s="55">
        <v>2</v>
      </c>
      <c r="B8" s="29" t="s">
        <v>17</v>
      </c>
      <c r="C8" s="36" t="s">
        <v>18</v>
      </c>
      <c r="D8" s="36" t="s">
        <v>60</v>
      </c>
      <c r="E8" s="30">
        <v>150000</v>
      </c>
      <c r="F8" s="30">
        <v>976.4450515999999</v>
      </c>
      <c r="G8" s="48">
        <v>0.059001139836189403</v>
      </c>
    </row>
    <row r="9" spans="1:7" ht="15">
      <c r="A9" s="55">
        <v>3</v>
      </c>
      <c r="B9" s="29" t="s">
        <v>12</v>
      </c>
      <c r="C9" s="36" t="s">
        <v>13</v>
      </c>
      <c r="D9" s="36" t="s">
        <v>81</v>
      </c>
      <c r="E9" s="30">
        <v>77</v>
      </c>
      <c r="F9" s="30">
        <v>974.8649899</v>
      </c>
      <c r="G9" s="48">
        <v>0.058905665501859224</v>
      </c>
    </row>
    <row r="10" spans="1:7" ht="15">
      <c r="A10" s="29"/>
      <c r="B10" s="29"/>
      <c r="C10" s="36"/>
      <c r="D10" s="36"/>
      <c r="E10" s="30"/>
      <c r="F10" s="30"/>
      <c r="G10" s="44"/>
    </row>
    <row r="11" spans="1:7" ht="15">
      <c r="A11" s="29"/>
      <c r="B11" s="37" t="s">
        <v>61</v>
      </c>
      <c r="C11" s="36"/>
      <c r="D11" s="36"/>
      <c r="E11" s="30"/>
      <c r="F11" s="30"/>
      <c r="G11" s="44"/>
    </row>
    <row r="12" spans="1:7" ht="15">
      <c r="A12" s="55">
        <v>4</v>
      </c>
      <c r="B12" s="29" t="s">
        <v>14</v>
      </c>
      <c r="C12" s="36" t="s">
        <v>78</v>
      </c>
      <c r="D12" s="36" t="s">
        <v>67</v>
      </c>
      <c r="E12" s="30">
        <v>146</v>
      </c>
      <c r="F12" s="30">
        <v>1547.8808197</v>
      </c>
      <c r="G12" s="48">
        <v>0.09352982284382257</v>
      </c>
    </row>
    <row r="13" spans="1:7" ht="15">
      <c r="A13" s="55">
        <v>5</v>
      </c>
      <c r="B13" s="29" t="s">
        <v>15</v>
      </c>
      <c r="C13" s="36" t="s">
        <v>16</v>
      </c>
      <c r="D13" s="36" t="s">
        <v>68</v>
      </c>
      <c r="E13" s="30">
        <v>165</v>
      </c>
      <c r="F13" s="30">
        <v>1042.661373</v>
      </c>
      <c r="G13" s="48">
        <v>0.06300222359605662</v>
      </c>
    </row>
    <row r="14" spans="1:7" ht="15">
      <c r="A14" s="55">
        <v>6</v>
      </c>
      <c r="B14" s="29" t="s">
        <v>20</v>
      </c>
      <c r="C14" s="36" t="s">
        <v>21</v>
      </c>
      <c r="D14" s="36" t="s">
        <v>88</v>
      </c>
      <c r="E14" s="30">
        <v>180</v>
      </c>
      <c r="F14" s="30">
        <v>1172.8139247</v>
      </c>
      <c r="G14" s="48">
        <v>0.07086661790099527</v>
      </c>
    </row>
    <row r="15" spans="1:7" ht="15">
      <c r="A15" s="55">
        <v>7</v>
      </c>
      <c r="B15" s="29" t="s">
        <v>20</v>
      </c>
      <c r="C15" s="36" t="s">
        <v>21</v>
      </c>
      <c r="D15" s="36" t="s">
        <v>73</v>
      </c>
      <c r="E15" s="30">
        <v>100</v>
      </c>
      <c r="F15" s="30">
        <v>1009.0821918</v>
      </c>
      <c r="G15" s="48">
        <v>0.06097322056888214</v>
      </c>
    </row>
    <row r="16" spans="1:7" ht="15">
      <c r="A16" s="55">
        <v>8</v>
      </c>
      <c r="B16" s="29" t="s">
        <v>6</v>
      </c>
      <c r="C16" s="36" t="s">
        <v>7</v>
      </c>
      <c r="D16" s="47" t="s">
        <v>71</v>
      </c>
      <c r="E16" s="30">
        <v>98</v>
      </c>
      <c r="F16" s="30">
        <v>988.6191803</v>
      </c>
      <c r="G16" s="48">
        <v>0.05973675467558614</v>
      </c>
    </row>
    <row r="17" spans="1:7" ht="15">
      <c r="A17" s="55">
        <v>9</v>
      </c>
      <c r="B17" s="29" t="s">
        <v>6</v>
      </c>
      <c r="C17" s="36" t="s">
        <v>7</v>
      </c>
      <c r="D17" s="36" t="s">
        <v>74</v>
      </c>
      <c r="E17" s="30">
        <v>43</v>
      </c>
      <c r="F17" s="30">
        <v>433.78188520000003</v>
      </c>
      <c r="G17" s="48">
        <v>0.02621102500868167</v>
      </c>
    </row>
    <row r="18" spans="1:7" ht="15">
      <c r="A18" s="55">
        <v>10</v>
      </c>
      <c r="B18" s="29" t="s">
        <v>6</v>
      </c>
      <c r="C18" s="36" t="s">
        <v>7</v>
      </c>
      <c r="D18" s="36" t="s">
        <v>93</v>
      </c>
      <c r="E18" s="30">
        <v>125</v>
      </c>
      <c r="F18" s="30">
        <v>252.1987705</v>
      </c>
      <c r="G18" s="48">
        <v>0.015238968030411122</v>
      </c>
    </row>
    <row r="19" spans="1:7" ht="15">
      <c r="A19" s="55">
        <v>11</v>
      </c>
      <c r="B19" s="29" t="s">
        <v>32</v>
      </c>
      <c r="C19" s="36" t="s">
        <v>95</v>
      </c>
      <c r="D19" s="36" t="s">
        <v>87</v>
      </c>
      <c r="E19" s="30">
        <v>100</v>
      </c>
      <c r="F19" s="30">
        <v>87.3842466</v>
      </c>
      <c r="G19" s="48">
        <v>0.005280143664693091</v>
      </c>
    </row>
    <row r="20" spans="1:7" ht="15">
      <c r="A20" s="55">
        <v>12</v>
      </c>
      <c r="B20" s="29" t="s">
        <v>6</v>
      </c>
      <c r="C20" s="36" t="s">
        <v>7</v>
      </c>
      <c r="D20" s="36" t="s">
        <v>69</v>
      </c>
      <c r="E20" s="30">
        <v>8</v>
      </c>
      <c r="F20" s="30">
        <v>80.7036066</v>
      </c>
      <c r="G20" s="48">
        <v>0.0048764697721485365</v>
      </c>
    </row>
    <row r="21" spans="1:7" ht="15">
      <c r="A21" s="55">
        <v>13</v>
      </c>
      <c r="B21" s="29" t="s">
        <v>30</v>
      </c>
      <c r="C21" s="36" t="s">
        <v>31</v>
      </c>
      <c r="D21" s="36" t="s">
        <v>86</v>
      </c>
      <c r="E21" s="30">
        <v>5</v>
      </c>
      <c r="F21" s="30">
        <v>40.442623</v>
      </c>
      <c r="G21" s="48">
        <v>0.0024437226150671085</v>
      </c>
    </row>
    <row r="22" spans="1:7" ht="15">
      <c r="A22" s="55">
        <v>14</v>
      </c>
      <c r="B22" s="29" t="s">
        <v>6</v>
      </c>
      <c r="C22" s="36" t="s">
        <v>7</v>
      </c>
      <c r="D22" s="36" t="s">
        <v>63</v>
      </c>
      <c r="E22" s="30">
        <v>4</v>
      </c>
      <c r="F22" s="30">
        <v>40.3518033</v>
      </c>
      <c r="G22" s="48">
        <v>0.0024382348860742683</v>
      </c>
    </row>
    <row r="23" spans="1:7" ht="15">
      <c r="A23" s="31"/>
      <c r="B23" s="40" t="s">
        <v>22</v>
      </c>
      <c r="C23" s="32"/>
      <c r="D23" s="32"/>
      <c r="E23" s="33"/>
      <c r="F23" s="30">
        <v>11509.766354500001</v>
      </c>
      <c r="G23" s="48">
        <v>0.6954711205212918</v>
      </c>
    </row>
    <row r="24" spans="1:7" ht="15.75" customHeight="1">
      <c r="A24" s="25"/>
      <c r="B24" s="37" t="s">
        <v>23</v>
      </c>
      <c r="C24" s="26"/>
      <c r="D24" s="26"/>
      <c r="E24" s="25"/>
      <c r="F24" s="27"/>
      <c r="G24" s="28"/>
    </row>
    <row r="25" spans="1:7" ht="15">
      <c r="A25" s="29"/>
      <c r="B25" s="29" t="s">
        <v>23</v>
      </c>
      <c r="C25" s="36"/>
      <c r="D25" s="36"/>
      <c r="E25" s="30">
        <v>50410.501137</v>
      </c>
      <c r="F25" s="30">
        <v>5040.3667424000005</v>
      </c>
      <c r="G25" s="48">
        <v>0.3045613089100332</v>
      </c>
    </row>
    <row r="26" spans="1:39" ht="15">
      <c r="A26" s="31"/>
      <c r="B26" s="40" t="s">
        <v>22</v>
      </c>
      <c r="C26" s="32"/>
      <c r="D26" s="32"/>
      <c r="E26" s="33"/>
      <c r="F26" s="30">
        <v>5040.3667424000005</v>
      </c>
      <c r="G26" s="48">
        <v>0.3045613089100332</v>
      </c>
      <c r="H26" s="11"/>
      <c r="I26" s="11"/>
      <c r="J26" s="11"/>
      <c r="K26" s="11"/>
      <c r="L26" s="11"/>
      <c r="M26" s="12"/>
      <c r="N26" s="12"/>
      <c r="O26" s="12"/>
      <c r="P26" s="12"/>
      <c r="Q26" s="11"/>
      <c r="R26" s="11"/>
      <c r="S26" s="11"/>
      <c r="T26" s="11"/>
      <c r="U26" s="11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/>
      <c r="AI26" s="13"/>
      <c r="AJ26" s="13"/>
      <c r="AK26" s="13"/>
      <c r="AL26" s="13"/>
      <c r="AM26" s="13"/>
    </row>
    <row r="27" spans="1:7" ht="15">
      <c r="A27" s="31"/>
      <c r="B27" s="42" t="s">
        <v>24</v>
      </c>
      <c r="C27" s="32"/>
      <c r="D27" s="32"/>
      <c r="E27" s="33"/>
      <c r="F27" s="34"/>
      <c r="G27" s="35"/>
    </row>
    <row r="28" spans="1:7" ht="15">
      <c r="A28" s="31"/>
      <c r="B28" s="42" t="s">
        <v>25</v>
      </c>
      <c r="C28" s="32"/>
      <c r="D28" s="32"/>
      <c r="E28" s="33"/>
      <c r="F28" s="30">
        <v>-0.5366940000021714</v>
      </c>
      <c r="G28" s="48">
        <v>-3.242943132487062E-05</v>
      </c>
    </row>
    <row r="29" spans="1:7" ht="15">
      <c r="A29" s="31"/>
      <c r="B29" s="42" t="s">
        <v>22</v>
      </c>
      <c r="C29" s="32"/>
      <c r="D29" s="32"/>
      <c r="E29" s="33"/>
      <c r="F29" s="30">
        <v>-0.5366940000021714</v>
      </c>
      <c r="G29" s="48">
        <v>-3.242943132487062E-05</v>
      </c>
    </row>
    <row r="30" spans="1:35" ht="15">
      <c r="A30" s="38"/>
      <c r="B30" s="41" t="s">
        <v>26</v>
      </c>
      <c r="C30" s="39"/>
      <c r="D30" s="39"/>
      <c r="E30" s="39"/>
      <c r="F30" s="43">
        <v>16549.5964029</v>
      </c>
      <c r="G30" s="59">
        <v>1</v>
      </c>
      <c r="AC30" s="9"/>
      <c r="AD30" s="9"/>
      <c r="AE30" s="9"/>
      <c r="AF30" s="9"/>
      <c r="AG30" s="9"/>
      <c r="AH30" s="9"/>
      <c r="AI30" s="9"/>
    </row>
    <row r="31" spans="1:35" ht="15">
      <c r="A31" s="17"/>
      <c r="B31" s="14"/>
      <c r="C31" s="14"/>
      <c r="D31" s="14"/>
      <c r="E31" s="14"/>
      <c r="F31" s="16"/>
      <c r="AC31" s="9"/>
      <c r="AD31" s="9"/>
      <c r="AE31" s="9"/>
      <c r="AF31" s="9"/>
      <c r="AG31" s="9"/>
      <c r="AH31" s="9"/>
      <c r="AI31" s="9"/>
    </row>
    <row r="32" spans="1:35" ht="15">
      <c r="A32" s="17"/>
      <c r="B32" s="14"/>
      <c r="C32" s="14"/>
      <c r="D32" s="14"/>
      <c r="E32" s="14"/>
      <c r="F32" s="14"/>
      <c r="AC32" s="9"/>
      <c r="AD32" s="9"/>
      <c r="AE32" s="9"/>
      <c r="AF32" s="9"/>
      <c r="AG32" s="9"/>
      <c r="AH32" s="9"/>
      <c r="AI32" s="9"/>
    </row>
    <row r="33" spans="1:6" ht="15">
      <c r="A33" s="17"/>
      <c r="B33" s="14"/>
      <c r="C33" s="15"/>
      <c r="D33" s="15"/>
      <c r="E33" s="14"/>
      <c r="F33" s="14"/>
    </row>
    <row r="34" spans="1:6" ht="15">
      <c r="A34" s="17"/>
      <c r="B34" s="14"/>
      <c r="C34" s="14"/>
      <c r="D34" s="14"/>
      <c r="E34" s="14"/>
      <c r="F34" s="14"/>
    </row>
  </sheetData>
  <sheetProtection/>
  <mergeCells count="2">
    <mergeCell ref="A2:G2"/>
    <mergeCell ref="A3:G3"/>
  </mergeCells>
  <conditionalFormatting sqref="I4 I26">
    <cfRule type="cellIs" priority="1" dxfId="21" operator="lessThan" stopIfTrue="1">
      <formula>0</formula>
    </cfRule>
  </conditionalFormatting>
  <conditionalFormatting sqref="C23:E23 C26:E29 F27">
    <cfRule type="cellIs" priority="2" dxfId="22" operator="lessThan" stopIfTrue="1">
      <formula>0</formula>
    </cfRule>
  </conditionalFormatting>
  <conditionalFormatting sqref="G27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="85" zoomScaleNormal="85" zoomScalePageLayoutView="0" workbookViewId="0" topLeftCell="A1">
      <selection activeCell="A3" sqref="A3:G3"/>
    </sheetView>
  </sheetViews>
  <sheetFormatPr defaultColWidth="9.140625" defaultRowHeight="15"/>
  <cols>
    <col min="1" max="1" width="7.140625" style="18" customWidth="1"/>
    <col min="2" max="2" width="40.8515625" style="0" bestFit="1" customWidth="1"/>
    <col min="3" max="3" width="15.28125" style="0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4" width="9.140625" style="10" customWidth="1"/>
  </cols>
  <sheetData>
    <row r="1" ht="15">
      <c r="A1" s="23"/>
    </row>
    <row r="2" spans="1:7" ht="15">
      <c r="A2" s="70" t="s">
        <v>103</v>
      </c>
      <c r="B2" s="70"/>
      <c r="C2" s="70"/>
      <c r="D2" s="70"/>
      <c r="E2" s="70"/>
      <c r="F2" s="70"/>
      <c r="G2" s="70"/>
    </row>
    <row r="3" spans="1:7" ht="15">
      <c r="A3" s="71" t="str">
        <f>XDO_?FROM_DATE?5?</f>
        <v>Portfolio as on 30-Nov-2019</v>
      </c>
      <c r="B3" s="71"/>
      <c r="C3" s="71"/>
      <c r="D3" s="71"/>
      <c r="E3" s="71"/>
      <c r="F3" s="71"/>
      <c r="G3" s="71"/>
    </row>
    <row r="4" spans="1:39" ht="26.25">
      <c r="A4" s="53" t="s">
        <v>75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58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17</v>
      </c>
      <c r="C7" s="36" t="s">
        <v>18</v>
      </c>
      <c r="D7" s="36" t="s">
        <v>80</v>
      </c>
      <c r="E7" s="30">
        <v>340000</v>
      </c>
      <c r="F7" s="30">
        <v>3432.8356163999997</v>
      </c>
      <c r="G7" s="49">
        <v>0.19478661220525728</v>
      </c>
    </row>
    <row r="8" spans="1:7" ht="15">
      <c r="A8" s="55">
        <v>2</v>
      </c>
      <c r="B8" s="29" t="s">
        <v>9</v>
      </c>
      <c r="C8" s="36" t="s">
        <v>94</v>
      </c>
      <c r="D8" s="36" t="s">
        <v>57</v>
      </c>
      <c r="E8" s="30">
        <v>215</v>
      </c>
      <c r="F8" s="30">
        <v>2675.8487653</v>
      </c>
      <c r="G8" s="49">
        <v>0.15183352015935103</v>
      </c>
    </row>
    <row r="9" spans="1:7" ht="15">
      <c r="A9" s="55">
        <v>3</v>
      </c>
      <c r="B9" s="29" t="s">
        <v>12</v>
      </c>
      <c r="C9" s="36" t="s">
        <v>13</v>
      </c>
      <c r="D9" s="36" t="s">
        <v>81</v>
      </c>
      <c r="E9" s="30">
        <v>125</v>
      </c>
      <c r="F9" s="30">
        <v>1582.5730356</v>
      </c>
      <c r="G9" s="49">
        <v>0.08979866052985934</v>
      </c>
    </row>
    <row r="10" spans="1:7" ht="15">
      <c r="A10" s="55">
        <v>4</v>
      </c>
      <c r="B10" s="29" t="s">
        <v>17</v>
      </c>
      <c r="C10" s="36" t="s">
        <v>18</v>
      </c>
      <c r="D10" s="36" t="s">
        <v>60</v>
      </c>
      <c r="E10" s="30">
        <v>70000</v>
      </c>
      <c r="F10" s="30">
        <v>455.6743574</v>
      </c>
      <c r="G10" s="49">
        <v>0.025855961154305163</v>
      </c>
    </row>
    <row r="11" spans="1:7" ht="15">
      <c r="A11" s="29"/>
      <c r="B11" s="29"/>
      <c r="C11" s="36"/>
      <c r="D11" s="36"/>
      <c r="E11" s="30"/>
      <c r="F11" s="30"/>
      <c r="G11" s="44"/>
    </row>
    <row r="12" spans="1:7" ht="15">
      <c r="A12" s="29"/>
      <c r="B12" s="37" t="s">
        <v>61</v>
      </c>
      <c r="C12" s="36"/>
      <c r="D12" s="36"/>
      <c r="E12" s="30"/>
      <c r="F12" s="30"/>
      <c r="G12" s="44"/>
    </row>
    <row r="13" spans="1:7" ht="15">
      <c r="A13" s="55">
        <v>5</v>
      </c>
      <c r="B13" s="29" t="s">
        <v>20</v>
      </c>
      <c r="C13" s="36" t="s">
        <v>21</v>
      </c>
      <c r="D13" s="36" t="s">
        <v>89</v>
      </c>
      <c r="E13" s="30">
        <v>410</v>
      </c>
      <c r="F13" s="30">
        <v>4137.2369863</v>
      </c>
      <c r="G13" s="49">
        <v>0.23475588886390858</v>
      </c>
    </row>
    <row r="14" spans="1:7" ht="15">
      <c r="A14" s="55">
        <v>6</v>
      </c>
      <c r="B14" s="29" t="s">
        <v>28</v>
      </c>
      <c r="C14" s="36" t="s">
        <v>29</v>
      </c>
      <c r="D14" s="36" t="s">
        <v>90</v>
      </c>
      <c r="E14" s="30">
        <v>160</v>
      </c>
      <c r="F14" s="30">
        <v>1613.7704918000002</v>
      </c>
      <c r="G14" s="49">
        <v>0.09156887252998788</v>
      </c>
    </row>
    <row r="15" spans="1:7" ht="15">
      <c r="A15" s="55">
        <v>7</v>
      </c>
      <c r="B15" s="29" t="s">
        <v>28</v>
      </c>
      <c r="C15" s="36" t="s">
        <v>29</v>
      </c>
      <c r="D15" s="36" t="s">
        <v>84</v>
      </c>
      <c r="E15" s="30">
        <v>100</v>
      </c>
      <c r="F15" s="30">
        <v>1008.6065573999999</v>
      </c>
      <c r="G15" s="49">
        <v>0.05723054533266097</v>
      </c>
    </row>
    <row r="16" spans="1:7" ht="15">
      <c r="A16" s="55">
        <v>8</v>
      </c>
      <c r="B16" s="29" t="s">
        <v>6</v>
      </c>
      <c r="C16" s="36" t="s">
        <v>7</v>
      </c>
      <c r="D16" s="36" t="s">
        <v>74</v>
      </c>
      <c r="E16" s="30">
        <v>43</v>
      </c>
      <c r="F16" s="30">
        <v>433.78188520000003</v>
      </c>
      <c r="G16" s="49">
        <v>0.024613734328102575</v>
      </c>
    </row>
    <row r="17" spans="1:7" ht="15">
      <c r="A17" s="55">
        <v>9</v>
      </c>
      <c r="B17" s="29" t="s">
        <v>6</v>
      </c>
      <c r="C17" s="36" t="s">
        <v>7</v>
      </c>
      <c r="D17" s="36" t="s">
        <v>69</v>
      </c>
      <c r="E17" s="30">
        <v>24</v>
      </c>
      <c r="F17" s="30">
        <v>242.11081969999998</v>
      </c>
      <c r="G17" s="49">
        <v>0.013737898232673691</v>
      </c>
    </row>
    <row r="18" spans="1:7" ht="15">
      <c r="A18" s="55">
        <v>10</v>
      </c>
      <c r="B18" s="29" t="s">
        <v>15</v>
      </c>
      <c r="C18" s="36" t="s">
        <v>16</v>
      </c>
      <c r="D18" s="36" t="s">
        <v>68</v>
      </c>
      <c r="E18" s="68">
        <v>24</v>
      </c>
      <c r="F18" s="69">
        <v>151.6598361</v>
      </c>
      <c r="G18" s="49">
        <v>0.008605511298121354</v>
      </c>
    </row>
    <row r="19" spans="1:7" ht="15">
      <c r="A19" s="55">
        <v>11</v>
      </c>
      <c r="B19" s="29" t="s">
        <v>32</v>
      </c>
      <c r="C19" s="36" t="s">
        <v>95</v>
      </c>
      <c r="D19" s="36" t="s">
        <v>87</v>
      </c>
      <c r="E19" s="30">
        <v>100</v>
      </c>
      <c r="F19" s="30">
        <v>87.3842466</v>
      </c>
      <c r="G19" s="49">
        <v>0.004958373559749102</v>
      </c>
    </row>
    <row r="20" spans="1:7" ht="15">
      <c r="A20" s="31"/>
      <c r="B20" s="40" t="s">
        <v>22</v>
      </c>
      <c r="C20" s="32"/>
      <c r="D20" s="32"/>
      <c r="E20" s="33"/>
      <c r="F20" s="30">
        <v>15821.4825978</v>
      </c>
      <c r="G20" s="49">
        <v>0.897745578193977</v>
      </c>
    </row>
    <row r="21" spans="1:7" ht="15">
      <c r="A21" s="25"/>
      <c r="B21" s="37" t="s">
        <v>23</v>
      </c>
      <c r="C21" s="26"/>
      <c r="D21" s="26"/>
      <c r="E21" s="25"/>
      <c r="F21" s="27"/>
      <c r="G21" s="28"/>
    </row>
    <row r="22" spans="1:7" ht="15">
      <c r="A22" s="29"/>
      <c r="B22" s="29" t="s">
        <v>23</v>
      </c>
      <c r="C22" s="36"/>
      <c r="D22" s="36"/>
      <c r="E22" s="30">
        <v>18117.368041</v>
      </c>
      <c r="F22" s="30">
        <v>1811.4912027</v>
      </c>
      <c r="G22" s="49">
        <v>0.10278797875663989</v>
      </c>
    </row>
    <row r="23" spans="1:39" ht="15">
      <c r="A23" s="31"/>
      <c r="B23" s="40" t="s">
        <v>22</v>
      </c>
      <c r="C23" s="32"/>
      <c r="D23" s="32"/>
      <c r="E23" s="33"/>
      <c r="F23" s="30">
        <v>1811.4912027</v>
      </c>
      <c r="G23" s="50">
        <v>0.10278797875663989</v>
      </c>
      <c r="H23" s="11"/>
      <c r="I23" s="11"/>
      <c r="J23" s="11"/>
      <c r="K23" s="11"/>
      <c r="L23" s="11"/>
      <c r="M23" s="12"/>
      <c r="N23" s="12"/>
      <c r="O23" s="12"/>
      <c r="P23" s="12"/>
      <c r="Q23" s="11"/>
      <c r="R23" s="11"/>
      <c r="S23" s="11"/>
      <c r="T23" s="11"/>
      <c r="U23" s="1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/>
      <c r="AI23" s="13"/>
      <c r="AJ23" s="13"/>
      <c r="AK23" s="13"/>
      <c r="AL23" s="13"/>
      <c r="AM23" s="13"/>
    </row>
    <row r="24" spans="1:7" ht="15">
      <c r="A24" s="31"/>
      <c r="B24" s="42" t="s">
        <v>24</v>
      </c>
      <c r="C24" s="32"/>
      <c r="D24" s="32"/>
      <c r="E24" s="33"/>
      <c r="F24" s="34"/>
      <c r="G24" s="35"/>
    </row>
    <row r="25" spans="1:7" ht="15">
      <c r="A25" s="31"/>
      <c r="B25" s="42" t="s">
        <v>25</v>
      </c>
      <c r="C25" s="32"/>
      <c r="D25" s="32"/>
      <c r="E25" s="33"/>
      <c r="F25" s="30">
        <v>-9.40317860000141</v>
      </c>
      <c r="G25" s="49">
        <v>-0.0005335569506168355</v>
      </c>
    </row>
    <row r="26" spans="1:7" ht="15">
      <c r="A26" s="31"/>
      <c r="B26" s="42" t="s">
        <v>22</v>
      </c>
      <c r="C26" s="32"/>
      <c r="D26" s="32"/>
      <c r="E26" s="33"/>
      <c r="F26" s="30">
        <v>-9.40317860000141</v>
      </c>
      <c r="G26" s="48">
        <v>-0.0005335569506168355</v>
      </c>
    </row>
    <row r="27" spans="1:35" ht="15">
      <c r="A27" s="38"/>
      <c r="B27" s="41" t="s">
        <v>26</v>
      </c>
      <c r="C27" s="39"/>
      <c r="D27" s="39"/>
      <c r="E27" s="39"/>
      <c r="F27" s="43">
        <v>17623.5706219</v>
      </c>
      <c r="G27" s="59">
        <v>1</v>
      </c>
      <c r="AC27" s="9"/>
      <c r="AD27" s="9"/>
      <c r="AE27" s="9"/>
      <c r="AF27" s="9"/>
      <c r="AG27" s="9"/>
      <c r="AH27" s="9"/>
      <c r="AI27" s="9"/>
    </row>
    <row r="28" spans="1:35" ht="15">
      <c r="A28" s="17"/>
      <c r="B28" s="14"/>
      <c r="C28" s="14"/>
      <c r="D28" s="14"/>
      <c r="E28" s="14"/>
      <c r="F28" s="16"/>
      <c r="AC28" s="9"/>
      <c r="AD28" s="9"/>
      <c r="AE28" s="9"/>
      <c r="AF28" s="9"/>
      <c r="AG28" s="9"/>
      <c r="AH28" s="9"/>
      <c r="AI28" s="9"/>
    </row>
    <row r="29" spans="1:35" ht="15">
      <c r="A29" s="17"/>
      <c r="B29" s="14"/>
      <c r="C29" s="14"/>
      <c r="D29" s="14"/>
      <c r="E29" s="14"/>
      <c r="F29" s="14"/>
      <c r="AC29" s="9"/>
      <c r="AD29" s="9"/>
      <c r="AE29" s="9"/>
      <c r="AF29" s="9"/>
      <c r="AG29" s="9"/>
      <c r="AH29" s="9"/>
      <c r="AI29" s="9"/>
    </row>
    <row r="30" spans="1:6" ht="15">
      <c r="A30" s="17"/>
      <c r="B30" s="14"/>
      <c r="C30" s="15"/>
      <c r="D30" s="15"/>
      <c r="E30" s="14"/>
      <c r="F30" s="14"/>
    </row>
    <row r="31" spans="1:6" ht="15">
      <c r="A31" s="17"/>
      <c r="B31" s="14"/>
      <c r="C31" s="14"/>
      <c r="D31" s="14"/>
      <c r="E31" s="14"/>
      <c r="F31" s="14"/>
    </row>
  </sheetData>
  <sheetProtection/>
  <mergeCells count="2">
    <mergeCell ref="A2:G2"/>
    <mergeCell ref="A3:G3"/>
  </mergeCells>
  <conditionalFormatting sqref="I4 I23">
    <cfRule type="cellIs" priority="1" dxfId="21" operator="lessThan" stopIfTrue="1">
      <formula>0</formula>
    </cfRule>
  </conditionalFormatting>
  <conditionalFormatting sqref="C20:E20 C23:E26 F24">
    <cfRule type="cellIs" priority="2" dxfId="22" operator="lessThan" stopIfTrue="1">
      <formula>0</formula>
    </cfRule>
  </conditionalFormatting>
  <conditionalFormatting sqref="G23:G24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4.28125" style="0" bestFit="1" customWidth="1"/>
  </cols>
  <sheetData>
    <row r="1" spans="1:2" ht="15.75" thickBot="1">
      <c r="A1" s="72" t="s">
        <v>104</v>
      </c>
      <c r="B1" s="73">
        <v>43799</v>
      </c>
    </row>
    <row r="2" spans="1:3" ht="15">
      <c r="A2" s="74" t="s">
        <v>105</v>
      </c>
      <c r="B2" s="75">
        <v>4231086618.28</v>
      </c>
      <c r="C2" s="76"/>
    </row>
    <row r="3" spans="1:3" ht="15">
      <c r="A3" s="77" t="s">
        <v>106</v>
      </c>
      <c r="B3" s="78">
        <v>4970239025.34</v>
      </c>
      <c r="C3" s="76"/>
    </row>
    <row r="4" spans="1:3" ht="15">
      <c r="A4" s="77" t="s">
        <v>107</v>
      </c>
      <c r="B4" s="78">
        <v>1710893739.32</v>
      </c>
      <c r="C4" s="76"/>
    </row>
    <row r="5" spans="1:3" ht="15">
      <c r="A5" s="77" t="s">
        <v>108</v>
      </c>
      <c r="B5" s="78">
        <v>2408157723.87</v>
      </c>
      <c r="C5" s="76"/>
    </row>
    <row r="6" spans="1:3" ht="15">
      <c r="A6" s="77" t="s">
        <v>109</v>
      </c>
      <c r="B6" s="78">
        <v>1926793891.5</v>
      </c>
      <c r="C6" s="76"/>
    </row>
    <row r="7" spans="1:2" ht="15">
      <c r="A7" s="77" t="s">
        <v>110</v>
      </c>
      <c r="B7" s="78">
        <v>1654959640.29</v>
      </c>
    </row>
    <row r="8" spans="1:2" ht="15.75" thickBot="1">
      <c r="A8" s="79" t="s">
        <v>111</v>
      </c>
      <c r="B8" s="80">
        <v>1762357062.19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140625" style="0" bestFit="1" customWidth="1"/>
  </cols>
  <sheetData>
    <row r="1" ht="15">
      <c r="A1" s="81" t="s">
        <v>112</v>
      </c>
    </row>
    <row r="2" ht="15">
      <c r="A2" t="s">
        <v>113</v>
      </c>
    </row>
    <row r="3" ht="15">
      <c r="A3" t="s">
        <v>114</v>
      </c>
    </row>
    <row r="5" ht="15">
      <c r="A5" s="81" t="s">
        <v>115</v>
      </c>
    </row>
    <row r="6" ht="15">
      <c r="A6" t="s">
        <v>113</v>
      </c>
    </row>
    <row r="7" ht="15">
      <c r="A7" t="s">
        <v>114</v>
      </c>
    </row>
    <row r="9" ht="15">
      <c r="A9" s="81" t="s">
        <v>116</v>
      </c>
    </row>
    <row r="10" ht="15">
      <c r="A10" t="s">
        <v>113</v>
      </c>
    </row>
    <row r="11" ht="15">
      <c r="A11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Jyoti Pandey</cp:lastModifiedBy>
  <dcterms:created xsi:type="dcterms:W3CDTF">2010-04-14T16:02:20Z</dcterms:created>
  <dcterms:modified xsi:type="dcterms:W3CDTF">2019-12-10T09:29:55Z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-1077387681</vt:i4>
  </property>
  <property fmtid="{D5CDD505-2E9C-101B-9397-08002B2CF9AE}" pid="3" name="_NewReviewCycle">
    <vt:lpwstr/>
  </property>
  <property fmtid="{D5CDD505-2E9C-101B-9397-08002B2CF9AE}" pid="4" name="_EmailSubject">
    <vt:lpwstr> Plan.xls from sbi</vt:lpwstr>
  </property>
  <property fmtid="{D5CDD505-2E9C-101B-9397-08002B2CF9AE}" pid="5" name="_AuthorEmail">
    <vt:lpwstr>M.Sangeetha@igefi.tld</vt:lpwstr>
  </property>
  <property fmtid="{D5CDD505-2E9C-101B-9397-08002B2CF9AE}" pid="6" name="_AuthorEmailDisplayName">
    <vt:lpwstr>M Sangeetha</vt:lpwstr>
  </property>
  <property fmtid="{D5CDD505-2E9C-101B-9397-08002B2CF9AE}" pid="7" name="_ReviewingToolsShownOnce">
    <vt:lpwstr/>
  </property>
</Properties>
</file>